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osen\OneDrive\Escritorio\ranking setiembre 2024\"/>
    </mc:Choice>
  </mc:AlternateContent>
  <bookViews>
    <workbookView xWindow="0" yWindow="0" windowWidth="28800" windowHeight="1231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9" i="1" l="1"/>
  <c r="L8" i="1" l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7" i="1"/>
  <c r="N7" i="1"/>
  <c r="O7" i="1"/>
  <c r="P7" i="1"/>
  <c r="N18" i="1"/>
  <c r="O18" i="1"/>
  <c r="P18" i="1"/>
  <c r="Q18" i="1"/>
  <c r="N19" i="1"/>
  <c r="Q19" i="1" s="1"/>
  <c r="O19" i="1"/>
  <c r="P19" i="1"/>
  <c r="N15" i="1"/>
  <c r="O15" i="1"/>
  <c r="P15" i="1"/>
  <c r="Q15" i="1"/>
  <c r="N11" i="1"/>
  <c r="O11" i="1"/>
  <c r="P11" i="1"/>
  <c r="N21" i="1"/>
  <c r="O21" i="1"/>
  <c r="P21" i="1"/>
  <c r="Q21" i="1"/>
  <c r="N17" i="1"/>
  <c r="O17" i="1"/>
  <c r="P17" i="1"/>
  <c r="N22" i="1"/>
  <c r="O22" i="1"/>
  <c r="P22" i="1"/>
  <c r="Q22" i="1"/>
  <c r="N20" i="1"/>
  <c r="O20" i="1"/>
  <c r="P20" i="1"/>
  <c r="N16" i="1"/>
  <c r="Q16" i="1" s="1"/>
  <c r="O16" i="1"/>
  <c r="P16" i="1"/>
  <c r="N23" i="1"/>
  <c r="O23" i="1"/>
  <c r="P23" i="1"/>
  <c r="N13" i="1"/>
  <c r="Q13" i="1" s="1"/>
  <c r="O13" i="1"/>
  <c r="P13" i="1"/>
  <c r="N9" i="1"/>
  <c r="O9" i="1"/>
  <c r="P9" i="1"/>
  <c r="N14" i="1"/>
  <c r="Q14" i="1" s="1"/>
  <c r="O14" i="1"/>
  <c r="P14" i="1"/>
  <c r="N8" i="1"/>
  <c r="O8" i="1"/>
  <c r="P8" i="1"/>
  <c r="N10" i="1"/>
  <c r="O10" i="1"/>
  <c r="P10" i="1"/>
  <c r="Q10" i="1"/>
  <c r="P12" i="1"/>
  <c r="O12" i="1"/>
  <c r="N12" i="1"/>
  <c r="Q12" i="1" s="1"/>
  <c r="I29" i="1"/>
  <c r="G29" i="1"/>
  <c r="F29" i="1"/>
  <c r="I28" i="1"/>
  <c r="G28" i="1"/>
  <c r="H28" i="1"/>
  <c r="F28" i="1"/>
  <c r="Q9" i="1" l="1"/>
  <c r="Q8" i="1"/>
  <c r="Q11" i="1"/>
  <c r="Q17" i="1"/>
  <c r="Q20" i="1"/>
  <c r="Q23" i="1"/>
  <c r="Q7" i="1"/>
  <c r="L29" i="1"/>
  <c r="L28" i="1"/>
</calcChain>
</file>

<file path=xl/sharedStrings.xml><?xml version="1.0" encoding="utf-8"?>
<sst xmlns="http://schemas.openxmlformats.org/spreadsheetml/2006/main" count="74" uniqueCount="46">
  <si>
    <t>RANKING NACIONAL 2024</t>
  </si>
  <si>
    <t>TIRADOR</t>
  </si>
  <si>
    <t>INSTITUCION</t>
  </si>
  <si>
    <t>CATEGORIA</t>
  </si>
  <si>
    <t>APERTURA</t>
  </si>
  <si>
    <t>LA RIOJA</t>
  </si>
  <si>
    <t>SAN RAFAEL</t>
  </si>
  <si>
    <t>BUENOS AIRES</t>
  </si>
  <si>
    <t>CORDOBA</t>
  </si>
  <si>
    <t>NACIONAL</t>
  </si>
  <si>
    <t>CRUZ IVAN</t>
  </si>
  <si>
    <t>GODOY NESTOR</t>
  </si>
  <si>
    <t>MOLINA VICTOR</t>
  </si>
  <si>
    <t>HERRERO ABELARDO</t>
  </si>
  <si>
    <t>SLT</t>
  </si>
  <si>
    <t>SJS</t>
  </si>
  <si>
    <t>FAA</t>
  </si>
  <si>
    <t>RDT</t>
  </si>
  <si>
    <t>BEVIACQUA JAVIER</t>
  </si>
  <si>
    <t xml:space="preserve">LUNA AVELLANEDA DIEGO </t>
  </si>
  <si>
    <t>PINEDA FEDERICO</t>
  </si>
  <si>
    <t>MODESTI MARTIN</t>
  </si>
  <si>
    <t>VELARTE RODRIGO</t>
  </si>
  <si>
    <t>NICOLAS COLUSSI</t>
  </si>
  <si>
    <t>AGR</t>
  </si>
  <si>
    <t>LRJ</t>
  </si>
  <si>
    <t>TFSSC</t>
  </si>
  <si>
    <t>TOTAL</t>
  </si>
  <si>
    <t>N°FEDERADO</t>
  </si>
  <si>
    <t xml:space="preserve">TOTAL TIRADORES </t>
  </si>
  <si>
    <t>PROMEDIO</t>
  </si>
  <si>
    <t>50 MTS PISTOLA OPEN</t>
  </si>
  <si>
    <t>BUE</t>
  </si>
  <si>
    <t>HEALY, PATRICIO</t>
  </si>
  <si>
    <t>CASTELVI, VIRGINIA</t>
  </si>
  <si>
    <t>ABREGO RODRIGO</t>
  </si>
  <si>
    <t>COSTELLO, MATIAS</t>
  </si>
  <si>
    <t>KOUKAS GERMAN</t>
  </si>
  <si>
    <t>SSC</t>
  </si>
  <si>
    <t>OPEN</t>
  </si>
  <si>
    <t>GATTI DANIEL</t>
  </si>
  <si>
    <t>SRO</t>
  </si>
  <si>
    <t>MALDONADO FEDERICO</t>
  </si>
  <si>
    <t>TCA</t>
  </si>
  <si>
    <t>TRC</t>
  </si>
  <si>
    <t>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</si>
</sst>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b/>
      <sz val="20"/>
      <name val="Calibri"/>
      <family val="2"/>
      <scheme val="minor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b/>
      <u/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0" xfId="0" applyFont="1" applyFill="1"/>
    <xf numFmtId="0" fontId="2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0" fillId="2" borderId="0" xfId="0" applyFill="1"/>
    <xf numFmtId="0" fontId="5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left"/>
    </xf>
    <xf numFmtId="0" fontId="2" fillId="4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0" fontId="2" fillId="2" borderId="0" xfId="0" applyFont="1" applyFill="1" applyAlignment="1">
      <alignment horizontal="left"/>
    </xf>
    <xf numFmtId="0" fontId="0" fillId="5" borderId="1" xfId="0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right"/>
    </xf>
    <xf numFmtId="0" fontId="0" fillId="2" borderId="2" xfId="0" applyFill="1" applyBorder="1" applyAlignment="1">
      <alignment horizontal="right"/>
    </xf>
    <xf numFmtId="0" fontId="2" fillId="2" borderId="2" xfId="0" applyFont="1" applyFill="1" applyBorder="1" applyAlignment="1">
      <alignment horizontal="right"/>
    </xf>
    <xf numFmtId="0" fontId="3" fillId="2" borderId="0" xfId="0" applyFont="1" applyFill="1" applyAlignment="1">
      <alignment horizontal="left"/>
    </xf>
    <xf numFmtId="0" fontId="6" fillId="0" borderId="3" xfId="0" applyFont="1" applyBorder="1"/>
    <xf numFmtId="0" fontId="0" fillId="0" borderId="4" xfId="0" applyBorder="1"/>
    <xf numFmtId="0" fontId="0" fillId="0" borderId="5" xfId="0" applyBorder="1"/>
    <xf numFmtId="164" fontId="0" fillId="0" borderId="1" xfId="0" applyNumberFormat="1" applyBorder="1" applyAlignment="1">
      <alignment horizontal="center"/>
    </xf>
    <xf numFmtId="1" fontId="0" fillId="0" borderId="1" xfId="0" applyNumberFormat="1" applyBorder="1"/>
    <xf numFmtId="0" fontId="1" fillId="2" borderId="0" xfId="0" applyFont="1" applyFill="1" applyAlignment="1">
      <alignment horizontal="center"/>
    </xf>
    <xf numFmtId="0" fontId="6" fillId="0" borderId="1" xfId="0" applyFont="1" applyBorder="1" applyAlignment="1">
      <alignment horizontal="left"/>
    </xf>
    <xf numFmtId="0" fontId="2" fillId="2" borderId="6" xfId="0" applyFont="1" applyFill="1" applyBorder="1" applyAlignment="1">
      <alignment horizontal="center"/>
    </xf>
    <xf numFmtId="0" fontId="0" fillId="2" borderId="6" xfId="0" applyFill="1" applyBorder="1"/>
    <xf numFmtId="0" fontId="2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0" fillId="2" borderId="10" xfId="0" applyFont="1" applyFill="1" applyBorder="1" applyAlignment="1">
      <alignment horizontal="center"/>
    </xf>
    <xf numFmtId="0" fontId="0" fillId="2" borderId="12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5" fillId="3" borderId="8" xfId="0" applyFont="1" applyFill="1" applyBorder="1" applyAlignment="1">
      <alignment horizontal="center"/>
    </xf>
    <xf numFmtId="0" fontId="6" fillId="2" borderId="9" xfId="0" applyFont="1" applyFill="1" applyBorder="1" applyAlignment="1">
      <alignment horizontal="center"/>
    </xf>
    <xf numFmtId="0" fontId="6" fillId="2" borderId="10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right"/>
    </xf>
    <xf numFmtId="0" fontId="5" fillId="4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6" fillId="2" borderId="11" xfId="0" applyFont="1" applyFill="1" applyBorder="1"/>
    <xf numFmtId="0" fontId="5" fillId="2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right"/>
    </xf>
    <xf numFmtId="0" fontId="6" fillId="2" borderId="12" xfId="0" applyFont="1" applyFill="1" applyBorder="1" applyAlignment="1">
      <alignment horizontal="center"/>
    </xf>
    <xf numFmtId="0" fontId="6" fillId="2" borderId="13" xfId="0" applyFont="1" applyFill="1" applyBorder="1" applyAlignment="1">
      <alignment horizontal="left"/>
    </xf>
    <xf numFmtId="0" fontId="6" fillId="2" borderId="13" xfId="0" applyFont="1" applyFill="1" applyBorder="1" applyAlignment="1">
      <alignment horizontal="right"/>
    </xf>
    <xf numFmtId="0" fontId="5" fillId="2" borderId="14" xfId="0" applyFont="1" applyFill="1" applyBorder="1" applyAlignment="1">
      <alignment horizontal="center"/>
    </xf>
    <xf numFmtId="0" fontId="5" fillId="4" borderId="14" xfId="0" applyFont="1" applyFill="1" applyBorder="1" applyAlignment="1">
      <alignment horizontal="center"/>
    </xf>
    <xf numFmtId="0" fontId="7" fillId="2" borderId="14" xfId="0" applyFont="1" applyFill="1" applyBorder="1" applyAlignment="1">
      <alignment horizontal="center"/>
    </xf>
    <xf numFmtId="0" fontId="5" fillId="3" borderId="14" xfId="0" applyFont="1" applyFill="1" applyBorder="1" applyAlignment="1">
      <alignment horizontal="center"/>
    </xf>
    <xf numFmtId="0" fontId="6" fillId="2" borderId="15" xfId="0" applyFont="1" applyFill="1" applyBorder="1"/>
    <xf numFmtId="0" fontId="2" fillId="5" borderId="2" xfId="0" applyFont="1" applyFill="1" applyBorder="1" applyAlignment="1">
      <alignment horizontal="center" vertical="center"/>
    </xf>
    <xf numFmtId="0" fontId="0" fillId="2" borderId="16" xfId="0" applyFont="1" applyFill="1" applyBorder="1" applyAlignment="1">
      <alignment horizontal="center"/>
    </xf>
    <xf numFmtId="0" fontId="0" fillId="2" borderId="17" xfId="0" applyFill="1" applyBorder="1"/>
    <xf numFmtId="0" fontId="0" fillId="2" borderId="11" xfId="0" applyFill="1" applyBorder="1"/>
    <xf numFmtId="0" fontId="0" fillId="2" borderId="13" xfId="0" applyFill="1" applyBorder="1" applyAlignment="1">
      <alignment horizontal="left"/>
    </xf>
    <xf numFmtId="0" fontId="0" fillId="2" borderId="13" xfId="0" applyFill="1" applyBorder="1" applyAlignment="1">
      <alignment horizontal="right"/>
    </xf>
    <xf numFmtId="0" fontId="2" fillId="4" borderId="14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0" fillId="2" borderId="15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9"/>
  <sheetViews>
    <sheetView tabSelected="1" workbookViewId="0">
      <selection activeCell="U23" sqref="U23"/>
    </sheetView>
  </sheetViews>
  <sheetFormatPr baseColWidth="10" defaultRowHeight="15" x14ac:dyDescent="0.25"/>
  <cols>
    <col min="1" max="1" width="5.7109375" customWidth="1"/>
    <col min="2" max="2" width="37.85546875" customWidth="1"/>
    <col min="3" max="4" width="13.28515625" customWidth="1"/>
    <col min="9" max="9" width="14.85546875" customWidth="1"/>
    <col min="12" max="12" width="10.5703125" customWidth="1"/>
    <col min="14" max="17" width="0" hidden="1" customWidth="1"/>
  </cols>
  <sheetData>
    <row r="1" spans="1:17" x14ac:dyDescent="0.25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</row>
    <row r="2" spans="1:17" ht="26.25" x14ac:dyDescent="0.4">
      <c r="A2" s="8"/>
      <c r="B2" s="29" t="s">
        <v>0</v>
      </c>
      <c r="C2" s="29"/>
      <c r="D2" s="29"/>
      <c r="E2" s="29"/>
      <c r="F2" s="29"/>
      <c r="G2" s="29"/>
      <c r="H2" s="29"/>
      <c r="I2" s="29"/>
      <c r="J2" s="29"/>
      <c r="K2" s="29"/>
      <c r="L2" s="8"/>
    </row>
    <row r="3" spans="1:17" ht="21" x14ac:dyDescent="0.35">
      <c r="A3" s="8"/>
      <c r="B3" s="23" t="s">
        <v>31</v>
      </c>
      <c r="C3" s="1"/>
      <c r="D3" s="3"/>
      <c r="E3" s="4"/>
      <c r="F3" s="3"/>
      <c r="G3" s="3"/>
      <c r="H3" s="4"/>
      <c r="I3" s="4"/>
      <c r="J3" s="4"/>
      <c r="K3" s="4"/>
      <c r="L3" s="8"/>
    </row>
    <row r="4" spans="1:17" x14ac:dyDescent="0.25">
      <c r="A4" s="8"/>
      <c r="D4" s="2"/>
      <c r="E4" s="2"/>
      <c r="F4" s="3"/>
      <c r="G4" s="3"/>
      <c r="H4" s="4"/>
      <c r="I4" s="4"/>
      <c r="J4" s="4"/>
      <c r="K4" s="4"/>
      <c r="L4" s="8"/>
    </row>
    <row r="5" spans="1:17" ht="15.75" thickBot="1" x14ac:dyDescent="0.3">
      <c r="A5" s="8"/>
      <c r="B5" s="3"/>
      <c r="C5" s="3"/>
      <c r="D5" s="3"/>
      <c r="E5" s="3"/>
      <c r="F5" s="31">
        <v>1</v>
      </c>
      <c r="G5" s="31">
        <v>2</v>
      </c>
      <c r="H5" s="31">
        <v>3</v>
      </c>
      <c r="I5" s="31">
        <v>4</v>
      </c>
      <c r="J5" s="31">
        <v>5</v>
      </c>
      <c r="K5" s="31"/>
      <c r="L5" s="32"/>
    </row>
    <row r="6" spans="1:17" x14ac:dyDescent="0.25">
      <c r="A6" s="40" t="s">
        <v>45</v>
      </c>
      <c r="B6" s="41" t="s">
        <v>1</v>
      </c>
      <c r="C6" s="41" t="s">
        <v>28</v>
      </c>
      <c r="D6" s="41" t="s">
        <v>2</v>
      </c>
      <c r="E6" s="41" t="s">
        <v>3</v>
      </c>
      <c r="F6" s="41" t="s">
        <v>4</v>
      </c>
      <c r="G6" s="41" t="s">
        <v>5</v>
      </c>
      <c r="H6" s="41" t="s">
        <v>6</v>
      </c>
      <c r="I6" s="41" t="s">
        <v>7</v>
      </c>
      <c r="J6" s="41" t="s">
        <v>8</v>
      </c>
      <c r="K6" s="42" t="s">
        <v>9</v>
      </c>
      <c r="L6" s="43" t="s">
        <v>27</v>
      </c>
    </row>
    <row r="7" spans="1:17" x14ac:dyDescent="0.25">
      <c r="A7" s="44">
        <v>1</v>
      </c>
      <c r="B7" s="45" t="s">
        <v>18</v>
      </c>
      <c r="C7" s="46">
        <v>33</v>
      </c>
      <c r="D7" s="6" t="s">
        <v>44</v>
      </c>
      <c r="E7" s="6" t="s">
        <v>39</v>
      </c>
      <c r="F7" s="47"/>
      <c r="G7" s="48">
        <v>514</v>
      </c>
      <c r="H7" s="47"/>
      <c r="I7" s="48">
        <v>524</v>
      </c>
      <c r="J7" s="48">
        <v>505</v>
      </c>
      <c r="K7" s="11"/>
      <c r="L7" s="49">
        <f>Q7</f>
        <v>1543</v>
      </c>
      <c r="N7">
        <f t="shared" ref="N7:N23" si="0">IF(COUNT(F7,G7,H7,I7,J7)&gt;=1,LARGE(F7:J7,1),"0")</f>
        <v>524</v>
      </c>
      <c r="O7">
        <f t="shared" ref="O7:O23" si="1">IF(COUNT(F7:J7)&gt;=2,LARGE(F7:J7,2),"0")</f>
        <v>514</v>
      </c>
      <c r="P7">
        <f t="shared" ref="P7:P23" si="2">IF(COUNT(F7:J7)&gt;=3,LARGE(F7:J7,3),"0")</f>
        <v>505</v>
      </c>
      <c r="Q7">
        <f t="shared" ref="Q7:Q23" si="3">SUM(N7:P7)+K7</f>
        <v>1543</v>
      </c>
    </row>
    <row r="8" spans="1:17" x14ac:dyDescent="0.25">
      <c r="A8" s="44">
        <v>2</v>
      </c>
      <c r="B8" s="45" t="s">
        <v>20</v>
      </c>
      <c r="C8" s="46">
        <v>9085</v>
      </c>
      <c r="D8" s="6" t="s">
        <v>24</v>
      </c>
      <c r="E8" s="6" t="s">
        <v>39</v>
      </c>
      <c r="F8" s="47"/>
      <c r="G8" s="48">
        <v>492</v>
      </c>
      <c r="H8" s="47"/>
      <c r="I8" s="48">
        <v>520</v>
      </c>
      <c r="J8" s="48">
        <v>518</v>
      </c>
      <c r="K8" s="11"/>
      <c r="L8" s="49">
        <f t="shared" ref="L8:L23" si="4">Q8</f>
        <v>1530</v>
      </c>
      <c r="N8">
        <f t="shared" si="0"/>
        <v>520</v>
      </c>
      <c r="O8">
        <f t="shared" si="1"/>
        <v>518</v>
      </c>
      <c r="P8">
        <f t="shared" si="2"/>
        <v>492</v>
      </c>
      <c r="Q8">
        <f t="shared" si="3"/>
        <v>1530</v>
      </c>
    </row>
    <row r="9" spans="1:17" x14ac:dyDescent="0.25">
      <c r="A9" s="44">
        <v>3</v>
      </c>
      <c r="B9" s="50" t="s">
        <v>12</v>
      </c>
      <c r="C9" s="51">
        <v>6375</v>
      </c>
      <c r="D9" s="6" t="s">
        <v>16</v>
      </c>
      <c r="E9" s="6" t="s">
        <v>39</v>
      </c>
      <c r="F9" s="48">
        <v>487</v>
      </c>
      <c r="G9" s="47"/>
      <c r="H9" s="47"/>
      <c r="I9" s="48">
        <v>446</v>
      </c>
      <c r="J9" s="48">
        <v>483</v>
      </c>
      <c r="K9" s="11"/>
      <c r="L9" s="49">
        <f t="shared" si="4"/>
        <v>1416</v>
      </c>
      <c r="N9">
        <f t="shared" si="0"/>
        <v>487</v>
      </c>
      <c r="O9">
        <f t="shared" si="1"/>
        <v>483</v>
      </c>
      <c r="P9">
        <f t="shared" si="2"/>
        <v>446</v>
      </c>
      <c r="Q9">
        <f t="shared" si="3"/>
        <v>1416</v>
      </c>
    </row>
    <row r="10" spans="1:17" ht="15.75" thickBot="1" x14ac:dyDescent="0.3">
      <c r="A10" s="52">
        <v>4</v>
      </c>
      <c r="B10" s="53" t="s">
        <v>22</v>
      </c>
      <c r="C10" s="54">
        <v>6267</v>
      </c>
      <c r="D10" s="55" t="s">
        <v>25</v>
      </c>
      <c r="E10" s="55" t="s">
        <v>39</v>
      </c>
      <c r="F10" s="56"/>
      <c r="G10" s="57">
        <v>482</v>
      </c>
      <c r="H10" s="56"/>
      <c r="I10" s="57">
        <v>422</v>
      </c>
      <c r="J10" s="57">
        <v>475</v>
      </c>
      <c r="K10" s="58"/>
      <c r="L10" s="59">
        <f t="shared" si="4"/>
        <v>1379</v>
      </c>
      <c r="N10">
        <f t="shared" si="0"/>
        <v>482</v>
      </c>
      <c r="O10">
        <f t="shared" si="1"/>
        <v>475</v>
      </c>
      <c r="P10">
        <f t="shared" si="2"/>
        <v>422</v>
      </c>
      <c r="Q10">
        <f t="shared" si="3"/>
        <v>1379</v>
      </c>
    </row>
    <row r="11" spans="1:17" x14ac:dyDescent="0.25">
      <c r="A11" s="61">
        <v>5</v>
      </c>
      <c r="B11" s="16" t="s">
        <v>11</v>
      </c>
      <c r="C11" s="22">
        <v>4468</v>
      </c>
      <c r="D11" s="33" t="s">
        <v>15</v>
      </c>
      <c r="E11" s="33" t="s">
        <v>39</v>
      </c>
      <c r="F11" s="34">
        <v>501</v>
      </c>
      <c r="G11" s="35"/>
      <c r="H11" s="35"/>
      <c r="I11" s="35"/>
      <c r="J11" s="34">
        <v>472</v>
      </c>
      <c r="K11" s="36"/>
      <c r="L11" s="62">
        <f t="shared" si="4"/>
        <v>973</v>
      </c>
      <c r="N11">
        <f t="shared" si="0"/>
        <v>501</v>
      </c>
      <c r="O11">
        <f t="shared" si="1"/>
        <v>472</v>
      </c>
      <c r="P11" t="str">
        <f t="shared" si="2"/>
        <v>0</v>
      </c>
      <c r="Q11">
        <f t="shared" si="3"/>
        <v>973</v>
      </c>
    </row>
    <row r="12" spans="1:17" x14ac:dyDescent="0.25">
      <c r="A12" s="37">
        <v>6</v>
      </c>
      <c r="B12" s="12" t="s">
        <v>35</v>
      </c>
      <c r="C12" s="21">
        <v>9503</v>
      </c>
      <c r="D12" s="5" t="s">
        <v>16</v>
      </c>
      <c r="E12" s="5" t="s">
        <v>39</v>
      </c>
      <c r="F12" s="13"/>
      <c r="G12" s="13"/>
      <c r="H12" s="13"/>
      <c r="I12" s="7">
        <v>480</v>
      </c>
      <c r="J12" s="7">
        <v>459</v>
      </c>
      <c r="K12" s="10"/>
      <c r="L12" s="63">
        <f t="shared" si="4"/>
        <v>939</v>
      </c>
      <c r="N12">
        <f t="shared" si="0"/>
        <v>480</v>
      </c>
      <c r="O12">
        <f t="shared" si="1"/>
        <v>459</v>
      </c>
      <c r="P12" t="str">
        <f t="shared" si="2"/>
        <v>0</v>
      </c>
      <c r="Q12">
        <f t="shared" si="3"/>
        <v>939</v>
      </c>
    </row>
    <row r="13" spans="1:17" x14ac:dyDescent="0.25">
      <c r="A13" s="37">
        <v>7</v>
      </c>
      <c r="B13" s="12" t="s">
        <v>21</v>
      </c>
      <c r="C13" s="21">
        <v>9606</v>
      </c>
      <c r="D13" s="5" t="s">
        <v>44</v>
      </c>
      <c r="E13" s="5" t="s">
        <v>39</v>
      </c>
      <c r="F13" s="13"/>
      <c r="G13" s="7">
        <v>482</v>
      </c>
      <c r="H13" s="13"/>
      <c r="I13" s="13"/>
      <c r="J13" s="7">
        <v>450</v>
      </c>
      <c r="K13" s="10"/>
      <c r="L13" s="63">
        <f t="shared" si="4"/>
        <v>932</v>
      </c>
      <c r="N13">
        <f t="shared" si="0"/>
        <v>482</v>
      </c>
      <c r="O13">
        <f t="shared" si="1"/>
        <v>450</v>
      </c>
      <c r="P13" t="str">
        <f t="shared" si="2"/>
        <v>0</v>
      </c>
      <c r="Q13">
        <f t="shared" si="3"/>
        <v>932</v>
      </c>
    </row>
    <row r="14" spans="1:17" x14ac:dyDescent="0.25">
      <c r="A14" s="37">
        <v>8</v>
      </c>
      <c r="B14" s="15" t="s">
        <v>23</v>
      </c>
      <c r="C14" s="20">
        <v>8934</v>
      </c>
      <c r="D14" s="5" t="s">
        <v>26</v>
      </c>
      <c r="E14" s="5" t="s">
        <v>39</v>
      </c>
      <c r="F14" s="13"/>
      <c r="G14" s="7">
        <v>454</v>
      </c>
      <c r="H14" s="13"/>
      <c r="I14" s="13"/>
      <c r="J14" s="7">
        <v>470</v>
      </c>
      <c r="K14" s="11"/>
      <c r="L14" s="63">
        <f t="shared" si="4"/>
        <v>924</v>
      </c>
      <c r="N14">
        <f t="shared" si="0"/>
        <v>470</v>
      </c>
      <c r="O14">
        <f t="shared" si="1"/>
        <v>454</v>
      </c>
      <c r="P14" t="str">
        <f t="shared" si="2"/>
        <v>0</v>
      </c>
      <c r="Q14">
        <f t="shared" si="3"/>
        <v>924</v>
      </c>
    </row>
    <row r="15" spans="1:17" x14ac:dyDescent="0.25">
      <c r="A15" s="37">
        <v>9</v>
      </c>
      <c r="B15" s="16" t="s">
        <v>10</v>
      </c>
      <c r="C15" s="22">
        <v>8763</v>
      </c>
      <c r="D15" s="5" t="s">
        <v>14</v>
      </c>
      <c r="E15" s="5" t="s">
        <v>39</v>
      </c>
      <c r="F15" s="7">
        <v>510</v>
      </c>
      <c r="G15" s="13"/>
      <c r="H15" s="13"/>
      <c r="I15" s="13"/>
      <c r="J15" s="13"/>
      <c r="K15" s="10"/>
      <c r="L15" s="63">
        <f t="shared" si="4"/>
        <v>510</v>
      </c>
      <c r="N15">
        <f t="shared" si="0"/>
        <v>510</v>
      </c>
      <c r="O15" t="str">
        <f t="shared" si="1"/>
        <v>0</v>
      </c>
      <c r="P15" t="str">
        <f t="shared" si="2"/>
        <v>0</v>
      </c>
      <c r="Q15">
        <f t="shared" si="3"/>
        <v>510</v>
      </c>
    </row>
    <row r="16" spans="1:17" x14ac:dyDescent="0.25">
      <c r="A16" s="37">
        <v>10</v>
      </c>
      <c r="B16" s="12" t="s">
        <v>19</v>
      </c>
      <c r="C16" s="21">
        <v>3422</v>
      </c>
      <c r="D16" s="5" t="s">
        <v>43</v>
      </c>
      <c r="E16" s="5" t="s">
        <v>39</v>
      </c>
      <c r="F16" s="13"/>
      <c r="G16" s="7">
        <v>499</v>
      </c>
      <c r="H16" s="13"/>
      <c r="I16" s="13"/>
      <c r="J16" s="13"/>
      <c r="K16" s="10"/>
      <c r="L16" s="63">
        <f t="shared" si="4"/>
        <v>499</v>
      </c>
      <c r="N16">
        <f t="shared" si="0"/>
        <v>499</v>
      </c>
      <c r="O16" t="str">
        <f t="shared" si="1"/>
        <v>0</v>
      </c>
      <c r="P16" t="str">
        <f t="shared" si="2"/>
        <v>0</v>
      </c>
      <c r="Q16">
        <f t="shared" si="3"/>
        <v>499</v>
      </c>
    </row>
    <row r="17" spans="1:17" x14ac:dyDescent="0.25">
      <c r="A17" s="37">
        <v>11</v>
      </c>
      <c r="B17" s="12" t="s">
        <v>33</v>
      </c>
      <c r="C17" s="21">
        <v>9172</v>
      </c>
      <c r="D17" s="5" t="s">
        <v>32</v>
      </c>
      <c r="E17" s="5" t="s">
        <v>39</v>
      </c>
      <c r="F17" s="13"/>
      <c r="G17" s="13"/>
      <c r="H17" s="13"/>
      <c r="I17" s="7">
        <v>498</v>
      </c>
      <c r="J17" s="13"/>
      <c r="K17" s="11"/>
      <c r="L17" s="63">
        <f t="shared" si="4"/>
        <v>498</v>
      </c>
      <c r="N17">
        <f t="shared" si="0"/>
        <v>498</v>
      </c>
      <c r="O17" t="str">
        <f t="shared" si="1"/>
        <v>0</v>
      </c>
      <c r="P17" t="str">
        <f t="shared" si="2"/>
        <v>0</v>
      </c>
      <c r="Q17">
        <f t="shared" si="3"/>
        <v>498</v>
      </c>
    </row>
    <row r="18" spans="1:17" x14ac:dyDescent="0.25">
      <c r="A18" s="37">
        <v>12</v>
      </c>
      <c r="B18" s="12" t="s">
        <v>34</v>
      </c>
      <c r="C18" s="21">
        <v>9096</v>
      </c>
      <c r="D18" s="5" t="s">
        <v>32</v>
      </c>
      <c r="E18" s="5" t="s">
        <v>39</v>
      </c>
      <c r="F18" s="13"/>
      <c r="G18" s="13"/>
      <c r="H18" s="13"/>
      <c r="I18" s="7">
        <v>488</v>
      </c>
      <c r="J18" s="13"/>
      <c r="K18" s="11"/>
      <c r="L18" s="63">
        <f t="shared" si="4"/>
        <v>488</v>
      </c>
      <c r="N18">
        <f t="shared" si="0"/>
        <v>488</v>
      </c>
      <c r="O18" t="str">
        <f t="shared" si="1"/>
        <v>0</v>
      </c>
      <c r="P18" t="str">
        <f t="shared" si="2"/>
        <v>0</v>
      </c>
      <c r="Q18">
        <f t="shared" si="3"/>
        <v>488</v>
      </c>
    </row>
    <row r="19" spans="1:17" x14ac:dyDescent="0.25">
      <c r="A19" s="37">
        <v>13</v>
      </c>
      <c r="B19" s="12" t="s">
        <v>36</v>
      </c>
      <c r="C19" s="21">
        <v>9461</v>
      </c>
      <c r="D19" s="5" t="s">
        <v>16</v>
      </c>
      <c r="E19" s="5" t="s">
        <v>39</v>
      </c>
      <c r="F19" s="13"/>
      <c r="G19" s="13"/>
      <c r="H19" s="13"/>
      <c r="I19" s="7">
        <v>464</v>
      </c>
      <c r="J19" s="13"/>
      <c r="K19" s="10"/>
      <c r="L19" s="63">
        <f t="shared" si="4"/>
        <v>464</v>
      </c>
      <c r="N19">
        <f t="shared" si="0"/>
        <v>464</v>
      </c>
      <c r="O19" t="str">
        <f t="shared" si="1"/>
        <v>0</v>
      </c>
      <c r="P19" t="str">
        <f t="shared" si="2"/>
        <v>0</v>
      </c>
      <c r="Q19">
        <f t="shared" si="3"/>
        <v>464</v>
      </c>
    </row>
    <row r="20" spans="1:17" x14ac:dyDescent="0.25">
      <c r="A20" s="37">
        <v>14</v>
      </c>
      <c r="B20" s="16" t="s">
        <v>13</v>
      </c>
      <c r="C20" s="22">
        <v>7190</v>
      </c>
      <c r="D20" s="5" t="s">
        <v>17</v>
      </c>
      <c r="E20" s="5" t="s">
        <v>39</v>
      </c>
      <c r="F20" s="7">
        <v>448</v>
      </c>
      <c r="G20" s="13"/>
      <c r="H20" s="13"/>
      <c r="I20" s="13"/>
      <c r="J20" s="13"/>
      <c r="K20" s="10"/>
      <c r="L20" s="63">
        <f t="shared" si="4"/>
        <v>448</v>
      </c>
      <c r="N20">
        <f t="shared" si="0"/>
        <v>448</v>
      </c>
      <c r="O20" t="str">
        <f t="shared" si="1"/>
        <v>0</v>
      </c>
      <c r="P20" t="str">
        <f t="shared" si="2"/>
        <v>0</v>
      </c>
      <c r="Q20">
        <f t="shared" si="3"/>
        <v>448</v>
      </c>
    </row>
    <row r="21" spans="1:17" x14ac:dyDescent="0.25">
      <c r="A21" s="37">
        <v>15</v>
      </c>
      <c r="B21" s="16" t="s">
        <v>40</v>
      </c>
      <c r="C21" s="22">
        <v>134</v>
      </c>
      <c r="D21" s="5" t="s">
        <v>41</v>
      </c>
      <c r="E21" s="5" t="s">
        <v>39</v>
      </c>
      <c r="F21" s="13"/>
      <c r="G21" s="13"/>
      <c r="H21" s="13"/>
      <c r="I21" s="13"/>
      <c r="J21" s="7">
        <v>464</v>
      </c>
      <c r="K21" s="10"/>
      <c r="L21" s="63">
        <f t="shared" si="4"/>
        <v>464</v>
      </c>
      <c r="N21">
        <f t="shared" si="0"/>
        <v>464</v>
      </c>
      <c r="O21" t="str">
        <f t="shared" si="1"/>
        <v>0</v>
      </c>
      <c r="P21" t="str">
        <f t="shared" si="2"/>
        <v>0</v>
      </c>
      <c r="Q21">
        <f t="shared" si="3"/>
        <v>464</v>
      </c>
    </row>
    <row r="22" spans="1:17" x14ac:dyDescent="0.25">
      <c r="A22" s="37">
        <v>16</v>
      </c>
      <c r="B22" s="12" t="s">
        <v>37</v>
      </c>
      <c r="C22" s="21">
        <v>9396</v>
      </c>
      <c r="D22" s="5" t="s">
        <v>38</v>
      </c>
      <c r="E22" s="5" t="s">
        <v>39</v>
      </c>
      <c r="F22" s="13"/>
      <c r="G22" s="13"/>
      <c r="H22" s="13"/>
      <c r="I22" s="13"/>
      <c r="J22" s="7">
        <v>477</v>
      </c>
      <c r="K22" s="11"/>
      <c r="L22" s="63">
        <f t="shared" si="4"/>
        <v>477</v>
      </c>
      <c r="N22">
        <f t="shared" si="0"/>
        <v>477</v>
      </c>
      <c r="O22" t="str">
        <f t="shared" si="1"/>
        <v>0</v>
      </c>
      <c r="P22" t="str">
        <f t="shared" si="2"/>
        <v>0</v>
      </c>
      <c r="Q22">
        <f t="shared" si="3"/>
        <v>477</v>
      </c>
    </row>
    <row r="23" spans="1:17" ht="15.75" thickBot="1" x14ac:dyDescent="0.3">
      <c r="A23" s="38">
        <v>17</v>
      </c>
      <c r="B23" s="64" t="s">
        <v>42</v>
      </c>
      <c r="C23" s="65">
        <v>9475</v>
      </c>
      <c r="D23" s="39" t="s">
        <v>24</v>
      </c>
      <c r="E23" s="39" t="s">
        <v>39</v>
      </c>
      <c r="F23" s="66"/>
      <c r="G23" s="66"/>
      <c r="H23" s="66"/>
      <c r="I23" s="66"/>
      <c r="J23" s="67">
        <v>362</v>
      </c>
      <c r="K23" s="68"/>
      <c r="L23" s="69">
        <f t="shared" si="4"/>
        <v>362</v>
      </c>
      <c r="N23">
        <f t="shared" si="0"/>
        <v>362</v>
      </c>
      <c r="O23" t="str">
        <f t="shared" si="1"/>
        <v>0</v>
      </c>
      <c r="P23" t="str">
        <f t="shared" si="2"/>
        <v>0</v>
      </c>
      <c r="Q23">
        <f t="shared" si="3"/>
        <v>362</v>
      </c>
    </row>
    <row r="24" spans="1:17" x14ac:dyDescent="0.25">
      <c r="A24" s="8"/>
      <c r="B24" s="17"/>
      <c r="C24" s="17"/>
      <c r="D24" s="3"/>
      <c r="E24" s="3"/>
      <c r="F24" s="60">
        <v>4</v>
      </c>
      <c r="G24" s="60">
        <v>5</v>
      </c>
      <c r="H24" s="60">
        <v>0</v>
      </c>
      <c r="I24" s="60">
        <v>8</v>
      </c>
      <c r="J24" s="60">
        <v>11</v>
      </c>
      <c r="K24" s="60"/>
      <c r="L24" s="8"/>
    </row>
    <row r="27" spans="1:17" x14ac:dyDescent="0.25">
      <c r="F27" s="6" t="s">
        <v>4</v>
      </c>
      <c r="G27" s="6" t="s">
        <v>5</v>
      </c>
      <c r="H27" s="6" t="s">
        <v>6</v>
      </c>
      <c r="I27" s="6" t="s">
        <v>7</v>
      </c>
      <c r="J27" s="6" t="s">
        <v>8</v>
      </c>
      <c r="K27" s="9" t="s">
        <v>9</v>
      </c>
      <c r="L27" s="14" t="s">
        <v>30</v>
      </c>
    </row>
    <row r="28" spans="1:17" x14ac:dyDescent="0.25">
      <c r="B28" s="30" t="s">
        <v>29</v>
      </c>
      <c r="C28" s="30"/>
      <c r="D28" s="30"/>
      <c r="E28" s="30"/>
      <c r="F28" s="18">
        <f>F24</f>
        <v>4</v>
      </c>
      <c r="G28" s="18">
        <f t="shared" ref="G28:I28" si="5">G24</f>
        <v>5</v>
      </c>
      <c r="H28" s="18">
        <f t="shared" si="5"/>
        <v>0</v>
      </c>
      <c r="I28" s="18">
        <f t="shared" si="5"/>
        <v>8</v>
      </c>
      <c r="J28" s="18">
        <v>11</v>
      </c>
      <c r="K28" s="18"/>
      <c r="L28" s="19">
        <f>AVERAGE(F28:K28)</f>
        <v>5.6</v>
      </c>
    </row>
    <row r="29" spans="1:17" x14ac:dyDescent="0.25">
      <c r="B29" s="24" t="s">
        <v>30</v>
      </c>
      <c r="C29" s="25"/>
      <c r="D29" s="25"/>
      <c r="E29" s="26"/>
      <c r="F29" s="27">
        <f>AVERAGE(F7:F23)</f>
        <v>486.5</v>
      </c>
      <c r="G29" s="27">
        <f t="shared" ref="G29" si="6">AVERAGE(G7:G23)</f>
        <v>487.16666666666669</v>
      </c>
      <c r="H29" s="27"/>
      <c r="I29" s="27">
        <f>AVERAGE(I7:I23)</f>
        <v>480.25</v>
      </c>
      <c r="J29" s="27">
        <f>AVERAGE(J7:J23)</f>
        <v>466.81818181818181</v>
      </c>
      <c r="K29" s="27"/>
      <c r="L29" s="28">
        <f>AVERAGE(F29:K29)</f>
        <v>480.18371212121212</v>
      </c>
    </row>
  </sheetData>
  <sortState ref="B7:Q23">
    <sortCondition descending="1" ref="L7:L23"/>
  </sortState>
  <mergeCells count="2">
    <mergeCell ref="B2:K2"/>
    <mergeCell ref="B28:E2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rosen</dc:creator>
  <cp:lastModifiedBy>rosen</cp:lastModifiedBy>
  <cp:lastPrinted>2024-07-09T20:10:41Z</cp:lastPrinted>
  <dcterms:created xsi:type="dcterms:W3CDTF">2024-04-30T15:32:56Z</dcterms:created>
  <dcterms:modified xsi:type="dcterms:W3CDTF">2024-09-19T22:47:54Z</dcterms:modified>
</cp:coreProperties>
</file>