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rosen\OneDrive\Escritorio\ranking setiembre 2024\"/>
    </mc:Choice>
  </mc:AlternateContent>
  <bookViews>
    <workbookView xWindow="0" yWindow="0" windowWidth="28800" windowHeight="12315"/>
  </bookViews>
  <sheets>
    <sheet name="Hoja1" sheetId="1" r:id="rId1"/>
  </sheets>
  <calcPr calcId="152511"/>
</workbook>
</file>

<file path=xl/calcChain.xml><?xml version="1.0" encoding="utf-8"?>
<calcChain xmlns="http://schemas.openxmlformats.org/spreadsheetml/2006/main">
  <c r="L123" i="1" l="1"/>
  <c r="L116" i="1"/>
  <c r="L110" i="1"/>
  <c r="O27" i="1"/>
  <c r="P27" i="1"/>
  <c r="Q27" i="1"/>
  <c r="R27" i="1"/>
  <c r="L27" i="1" s="1"/>
  <c r="O88" i="1"/>
  <c r="P88" i="1"/>
  <c r="Q88" i="1"/>
  <c r="R88" i="1"/>
  <c r="L88" i="1" s="1"/>
  <c r="O85" i="1"/>
  <c r="P85" i="1"/>
  <c r="Q85" i="1"/>
  <c r="R85" i="1"/>
  <c r="L85" i="1" s="1"/>
  <c r="O26" i="1"/>
  <c r="R26" i="1" s="1"/>
  <c r="L26" i="1" s="1"/>
  <c r="P26" i="1"/>
  <c r="Q26" i="1"/>
  <c r="O80" i="1"/>
  <c r="P80" i="1"/>
  <c r="Q80" i="1"/>
  <c r="O71" i="1"/>
  <c r="P71" i="1"/>
  <c r="Q71" i="1"/>
  <c r="O49" i="1"/>
  <c r="P49" i="1"/>
  <c r="Q49" i="1"/>
  <c r="O51" i="1"/>
  <c r="P51" i="1"/>
  <c r="Q51" i="1"/>
  <c r="O36" i="1"/>
  <c r="P36" i="1"/>
  <c r="Q36" i="1"/>
  <c r="O37" i="1"/>
  <c r="P37" i="1"/>
  <c r="Q37" i="1"/>
  <c r="O35" i="1"/>
  <c r="P35" i="1"/>
  <c r="Q35" i="1"/>
  <c r="O33" i="1"/>
  <c r="P33" i="1"/>
  <c r="Q33" i="1"/>
  <c r="O47" i="1"/>
  <c r="P47" i="1"/>
  <c r="Q47" i="1"/>
  <c r="O45" i="1"/>
  <c r="P45" i="1"/>
  <c r="Q45" i="1"/>
  <c r="O42" i="1"/>
  <c r="P42" i="1"/>
  <c r="Q42" i="1"/>
  <c r="R42" i="1"/>
  <c r="O44" i="1"/>
  <c r="P44" i="1"/>
  <c r="Q44" i="1"/>
  <c r="O50" i="1"/>
  <c r="P50" i="1"/>
  <c r="Q50" i="1"/>
  <c r="O52" i="1"/>
  <c r="P52" i="1"/>
  <c r="Q52" i="1"/>
  <c r="O41" i="1"/>
  <c r="P41" i="1"/>
  <c r="Q41" i="1"/>
  <c r="O43" i="1"/>
  <c r="P43" i="1"/>
  <c r="Q43" i="1"/>
  <c r="O28" i="1"/>
  <c r="P28" i="1"/>
  <c r="Q28" i="1"/>
  <c r="O25" i="1"/>
  <c r="P25" i="1"/>
  <c r="Q25" i="1"/>
  <c r="O15" i="1"/>
  <c r="P15" i="1"/>
  <c r="Q15" i="1"/>
  <c r="O19" i="1"/>
  <c r="P19" i="1"/>
  <c r="Q19" i="1"/>
  <c r="O17" i="1"/>
  <c r="P17" i="1"/>
  <c r="Q17" i="1"/>
  <c r="O12" i="1"/>
  <c r="P12" i="1"/>
  <c r="Q12" i="1"/>
  <c r="O22" i="1"/>
  <c r="P22" i="1"/>
  <c r="Q22" i="1"/>
  <c r="O16" i="1"/>
  <c r="P16" i="1"/>
  <c r="Q16" i="1"/>
  <c r="O7" i="1"/>
  <c r="P7" i="1"/>
  <c r="Q7" i="1"/>
  <c r="O20" i="1"/>
  <c r="P20" i="1"/>
  <c r="Q20" i="1"/>
  <c r="O9" i="1"/>
  <c r="P9" i="1"/>
  <c r="Q9" i="1"/>
  <c r="O21" i="1"/>
  <c r="P21" i="1"/>
  <c r="Q21" i="1"/>
  <c r="O18" i="1"/>
  <c r="P18" i="1"/>
  <c r="Q18" i="1"/>
  <c r="O13" i="1"/>
  <c r="P13" i="1"/>
  <c r="Q13" i="1"/>
  <c r="O23" i="1"/>
  <c r="P23" i="1"/>
  <c r="Q23" i="1"/>
  <c r="O10" i="1"/>
  <c r="P10" i="1"/>
  <c r="Q10" i="1"/>
  <c r="O11" i="1"/>
  <c r="P11" i="1"/>
  <c r="Q11" i="1"/>
  <c r="O8" i="1"/>
  <c r="P8" i="1"/>
  <c r="Q8" i="1"/>
  <c r="O14" i="1"/>
  <c r="P14" i="1"/>
  <c r="Q14" i="1"/>
  <c r="O48" i="1"/>
  <c r="P48" i="1"/>
  <c r="Q48" i="1"/>
  <c r="O38" i="1"/>
  <c r="P38" i="1"/>
  <c r="Q38" i="1"/>
  <c r="O40" i="1"/>
  <c r="P40" i="1"/>
  <c r="Q40" i="1"/>
  <c r="O39" i="1"/>
  <c r="P39" i="1"/>
  <c r="Q39" i="1"/>
  <c r="O46" i="1"/>
  <c r="P46" i="1"/>
  <c r="Q46" i="1"/>
  <c r="O34" i="1"/>
  <c r="P34" i="1"/>
  <c r="Q34" i="1"/>
  <c r="O60" i="1"/>
  <c r="P60" i="1"/>
  <c r="Q60" i="1"/>
  <c r="O70" i="1"/>
  <c r="P70" i="1"/>
  <c r="Q70" i="1"/>
  <c r="O67" i="1"/>
  <c r="P67" i="1"/>
  <c r="Q67" i="1"/>
  <c r="O59" i="1"/>
  <c r="P59" i="1"/>
  <c r="Q59" i="1"/>
  <c r="O83" i="1"/>
  <c r="P83" i="1"/>
  <c r="Q83" i="1"/>
  <c r="O79" i="1"/>
  <c r="P79" i="1"/>
  <c r="Q79" i="1"/>
  <c r="O84" i="1"/>
  <c r="P84" i="1"/>
  <c r="Q84" i="1"/>
  <c r="O78" i="1"/>
  <c r="P78" i="1"/>
  <c r="Q78" i="1"/>
  <c r="O81" i="1"/>
  <c r="P81" i="1"/>
  <c r="Q81" i="1"/>
  <c r="O69" i="1"/>
  <c r="P69" i="1"/>
  <c r="Q69" i="1"/>
  <c r="O62" i="1"/>
  <c r="P62" i="1"/>
  <c r="Q62" i="1"/>
  <c r="O66" i="1"/>
  <c r="P66" i="1"/>
  <c r="Q66" i="1"/>
  <c r="O87" i="1"/>
  <c r="P87" i="1"/>
  <c r="Q87" i="1"/>
  <c r="O65" i="1"/>
  <c r="P65" i="1"/>
  <c r="Q65" i="1"/>
  <c r="O58" i="1"/>
  <c r="P58" i="1"/>
  <c r="Q58" i="1"/>
  <c r="O61" i="1"/>
  <c r="P61" i="1"/>
  <c r="Q61" i="1"/>
  <c r="O57" i="1"/>
  <c r="P57" i="1"/>
  <c r="Q57" i="1"/>
  <c r="O68" i="1"/>
  <c r="P68" i="1"/>
  <c r="Q68" i="1"/>
  <c r="O73" i="1"/>
  <c r="P73" i="1"/>
  <c r="Q73" i="1"/>
  <c r="O77" i="1"/>
  <c r="P77" i="1"/>
  <c r="Q77" i="1"/>
  <c r="O76" i="1"/>
  <c r="P76" i="1"/>
  <c r="Q76" i="1"/>
  <c r="O74" i="1"/>
  <c r="P74" i="1"/>
  <c r="Q74" i="1"/>
  <c r="O86" i="1"/>
  <c r="P86" i="1"/>
  <c r="Q86" i="1"/>
  <c r="O63" i="1"/>
  <c r="P63" i="1"/>
  <c r="Q63" i="1"/>
  <c r="O64" i="1"/>
  <c r="P64" i="1"/>
  <c r="Q64" i="1"/>
  <c r="O75" i="1"/>
  <c r="P75" i="1"/>
  <c r="Q75" i="1"/>
  <c r="O72" i="1"/>
  <c r="P72" i="1"/>
  <c r="Q72" i="1"/>
  <c r="O82" i="1"/>
  <c r="P82" i="1"/>
  <c r="Q82" i="1"/>
  <c r="O100" i="1"/>
  <c r="P100" i="1"/>
  <c r="Q100" i="1"/>
  <c r="O93" i="1"/>
  <c r="P93" i="1"/>
  <c r="Q93" i="1"/>
  <c r="O96" i="1"/>
  <c r="P96" i="1"/>
  <c r="Q96" i="1"/>
  <c r="O105" i="1"/>
  <c r="P105" i="1"/>
  <c r="Q105" i="1"/>
  <c r="O102" i="1"/>
  <c r="P102" i="1"/>
  <c r="Q102" i="1"/>
  <c r="O97" i="1"/>
  <c r="P97" i="1"/>
  <c r="Q97" i="1"/>
  <c r="O104" i="1"/>
  <c r="P104" i="1"/>
  <c r="Q104" i="1"/>
  <c r="O101" i="1"/>
  <c r="P101" i="1"/>
  <c r="Q101" i="1"/>
  <c r="O98" i="1"/>
  <c r="P98" i="1"/>
  <c r="Q98" i="1"/>
  <c r="O103" i="1"/>
  <c r="P103" i="1"/>
  <c r="Q103" i="1"/>
  <c r="O94" i="1"/>
  <c r="P94" i="1"/>
  <c r="Q94" i="1"/>
  <c r="O99" i="1"/>
  <c r="P99" i="1"/>
  <c r="Q99" i="1"/>
  <c r="O95" i="1"/>
  <c r="P95" i="1"/>
  <c r="Q95" i="1"/>
  <c r="O110" i="1"/>
  <c r="P110" i="1"/>
  <c r="Q110" i="1"/>
  <c r="O116" i="1"/>
  <c r="P116" i="1"/>
  <c r="Q116" i="1"/>
  <c r="O123" i="1"/>
  <c r="P123" i="1"/>
  <c r="Q123" i="1"/>
  <c r="Q24" i="1"/>
  <c r="P24" i="1"/>
  <c r="O24" i="1"/>
  <c r="K128" i="1"/>
  <c r="R47" i="1" l="1"/>
  <c r="L47" i="1" s="1"/>
  <c r="R78" i="1"/>
  <c r="L78" i="1" s="1"/>
  <c r="R35" i="1"/>
  <c r="L35" i="1" s="1"/>
  <c r="R50" i="1"/>
  <c r="L50" i="1" s="1"/>
  <c r="R41" i="1"/>
  <c r="L42" i="1" s="1"/>
  <c r="R49" i="1"/>
  <c r="L49" i="1" s="1"/>
  <c r="R45" i="1"/>
  <c r="L45" i="1" s="1"/>
  <c r="R36" i="1"/>
  <c r="R68" i="1"/>
  <c r="L68" i="1" s="1"/>
  <c r="R61" i="1"/>
  <c r="L61" i="1" s="1"/>
  <c r="R51" i="1"/>
  <c r="L51" i="1" s="1"/>
  <c r="R52" i="1"/>
  <c r="L52" i="1" s="1"/>
  <c r="R43" i="1"/>
  <c r="L43" i="1" s="1"/>
  <c r="R37" i="1"/>
  <c r="L38" i="1" s="1"/>
  <c r="R44" i="1"/>
  <c r="L44" i="1" s="1"/>
  <c r="R71" i="1"/>
  <c r="L71" i="1" s="1"/>
  <c r="R33" i="1"/>
  <c r="L33" i="1" s="1"/>
  <c r="R80" i="1"/>
  <c r="L80" i="1" s="1"/>
  <c r="R23" i="1"/>
  <c r="L23" i="1" s="1"/>
  <c r="R22" i="1"/>
  <c r="L22" i="1" s="1"/>
  <c r="R82" i="1"/>
  <c r="L82" i="1" s="1"/>
  <c r="R77" i="1"/>
  <c r="L77" i="1" s="1"/>
  <c r="R79" i="1"/>
  <c r="L79" i="1" s="1"/>
  <c r="R104" i="1"/>
  <c r="L104" i="1" s="1"/>
  <c r="R93" i="1"/>
  <c r="L93" i="1" s="1"/>
  <c r="R74" i="1"/>
  <c r="L74" i="1" s="1"/>
  <c r="R98" i="1"/>
  <c r="L98" i="1" s="1"/>
  <c r="R59" i="1"/>
  <c r="L59" i="1" s="1"/>
  <c r="R8" i="1"/>
  <c r="L8" i="1" s="1"/>
  <c r="R20" i="1"/>
  <c r="L20" i="1" s="1"/>
  <c r="R25" i="1"/>
  <c r="L25" i="1" s="1"/>
  <c r="R21" i="1"/>
  <c r="L21" i="1" s="1"/>
  <c r="R19" i="1"/>
  <c r="L19" i="1" s="1"/>
  <c r="R63" i="1"/>
  <c r="L63" i="1" s="1"/>
  <c r="R28" i="1"/>
  <c r="L28" i="1" s="1"/>
  <c r="R12" i="1"/>
  <c r="L12" i="1" s="1"/>
  <c r="R14" i="1"/>
  <c r="L14" i="1" s="1"/>
  <c r="R9" i="1"/>
  <c r="L9" i="1" s="1"/>
  <c r="R15" i="1"/>
  <c r="L15" i="1" s="1"/>
  <c r="R10" i="1"/>
  <c r="L10" i="1" s="1"/>
  <c r="R16" i="1"/>
  <c r="L16" i="1" s="1"/>
  <c r="R48" i="1"/>
  <c r="L48" i="1" s="1"/>
  <c r="R11" i="1"/>
  <c r="L11" i="1" s="1"/>
  <c r="R7" i="1"/>
  <c r="L7" i="1" s="1"/>
  <c r="R75" i="1"/>
  <c r="L75" i="1" s="1"/>
  <c r="R46" i="1"/>
  <c r="L46" i="1" s="1"/>
  <c r="R69" i="1"/>
  <c r="L69" i="1" s="1"/>
  <c r="R60" i="1"/>
  <c r="L60" i="1" s="1"/>
  <c r="R18" i="1"/>
  <c r="L18" i="1" s="1"/>
  <c r="R17" i="1"/>
  <c r="L17" i="1" s="1"/>
  <c r="R95" i="1"/>
  <c r="L95" i="1" s="1"/>
  <c r="R13" i="1"/>
  <c r="L13" i="1" s="1"/>
  <c r="R102" i="1"/>
  <c r="R73" i="1"/>
  <c r="L73" i="1" s="1"/>
  <c r="R66" i="1"/>
  <c r="L66" i="1" s="1"/>
  <c r="R65" i="1"/>
  <c r="L65" i="1" s="1"/>
  <c r="R86" i="1"/>
  <c r="L86" i="1" s="1"/>
  <c r="R116" i="1"/>
  <c r="R64" i="1"/>
  <c r="L64" i="1" s="1"/>
  <c r="R76" i="1"/>
  <c r="L76" i="1" s="1"/>
  <c r="R72" i="1"/>
  <c r="L72" i="1" s="1"/>
  <c r="R40" i="1"/>
  <c r="L41" i="1" s="1"/>
  <c r="R103" i="1"/>
  <c r="L102" i="1" s="1"/>
  <c r="R100" i="1"/>
  <c r="L100" i="1" s="1"/>
  <c r="R67" i="1"/>
  <c r="L67" i="1" s="1"/>
  <c r="R83" i="1"/>
  <c r="L83" i="1" s="1"/>
  <c r="R99" i="1"/>
  <c r="L99" i="1" s="1"/>
  <c r="R84" i="1"/>
  <c r="L84" i="1" s="1"/>
  <c r="R110" i="1"/>
  <c r="R81" i="1"/>
  <c r="L81" i="1" s="1"/>
  <c r="R123" i="1"/>
  <c r="R62" i="1"/>
  <c r="L62" i="1" s="1"/>
  <c r="R38" i="1"/>
  <c r="R105" i="1"/>
  <c r="L105" i="1" s="1"/>
  <c r="R87" i="1"/>
  <c r="L87" i="1" s="1"/>
  <c r="R39" i="1"/>
  <c r="R97" i="1"/>
  <c r="L97" i="1" s="1"/>
  <c r="R58" i="1"/>
  <c r="L58" i="1" s="1"/>
  <c r="R24" i="1"/>
  <c r="L24" i="1" s="1"/>
  <c r="R101" i="1"/>
  <c r="L101" i="1" s="1"/>
  <c r="R70" i="1"/>
  <c r="L70" i="1" s="1"/>
  <c r="R94" i="1"/>
  <c r="L94" i="1" s="1"/>
  <c r="R57" i="1"/>
  <c r="L57" i="1" s="1"/>
  <c r="R34" i="1"/>
  <c r="L34" i="1" s="1"/>
  <c r="R96" i="1"/>
  <c r="L96" i="1" s="1"/>
  <c r="L103" i="1" l="1"/>
  <c r="L40" i="1"/>
  <c r="L37" i="1"/>
  <c r="L39" i="1"/>
  <c r="L36" i="1"/>
  <c r="I128" i="1"/>
  <c r="G128" i="1"/>
  <c r="H128" i="1"/>
  <c r="F128" i="1"/>
  <c r="L128" i="1" l="1"/>
</calcChain>
</file>

<file path=xl/sharedStrings.xml><?xml version="1.0" encoding="utf-8"?>
<sst xmlns="http://schemas.openxmlformats.org/spreadsheetml/2006/main" count="360" uniqueCount="143">
  <si>
    <t>RANKING NACIONAL 2024</t>
  </si>
  <si>
    <t>TIRADOR</t>
  </si>
  <si>
    <t>INSTITUCION</t>
  </si>
  <si>
    <t>CATEGORIA</t>
  </si>
  <si>
    <t>APERTURA</t>
  </si>
  <si>
    <t>LA RIOJA</t>
  </si>
  <si>
    <t>SAN RAFAEL</t>
  </si>
  <si>
    <t>CORDOBA</t>
  </si>
  <si>
    <t>NACIONAL</t>
  </si>
  <si>
    <t>BUE</t>
  </si>
  <si>
    <t>LRJ</t>
  </si>
  <si>
    <t>SSC</t>
  </si>
  <si>
    <t>HM</t>
  </si>
  <si>
    <t>HJ</t>
  </si>
  <si>
    <t>MJ</t>
  </si>
  <si>
    <t>SFE</t>
  </si>
  <si>
    <t>RAW</t>
  </si>
  <si>
    <t>CBA</t>
  </si>
  <si>
    <t>QUI</t>
  </si>
  <si>
    <t>LPT</t>
  </si>
  <si>
    <t>MM</t>
  </si>
  <si>
    <t>SAN CARLOS</t>
  </si>
  <si>
    <t>ALVAREZ BRUNO</t>
  </si>
  <si>
    <t>CHI</t>
  </si>
  <si>
    <t>ALVAREZ DE TOLEDO CARMEN ROCIO</t>
  </si>
  <si>
    <t>ANTORENA,SALMA</t>
  </si>
  <si>
    <t>ARRUA BENJAMIN</t>
  </si>
  <si>
    <t>SJO</t>
  </si>
  <si>
    <t>ASIS XIOMARA JULIETA</t>
  </si>
  <si>
    <t>BACA GIRAUDO VALENTINA</t>
  </si>
  <si>
    <t>OLA</t>
  </si>
  <si>
    <t>BIASOTTI RENATA</t>
  </si>
  <si>
    <t>BOYADJIAN ARAM SANTIAGO</t>
  </si>
  <si>
    <t>CARBEL JUAN SAMIR</t>
  </si>
  <si>
    <t>CASELLE CYNTHIA SOLEDAD</t>
  </si>
  <si>
    <t>SRF</t>
  </si>
  <si>
    <t>CICARELLI ENZO NICOLAS</t>
  </si>
  <si>
    <t>DE FILIPPO NICOLAS JOAQUIN</t>
  </si>
  <si>
    <t>DE LA FUENTE MORENA</t>
  </si>
  <si>
    <t>RDT</t>
  </si>
  <si>
    <t>DELGADO SOFIA</t>
  </si>
  <si>
    <t>SLT</t>
  </si>
  <si>
    <t>DOMINGUEZ SZTERN LUCIANA</t>
  </si>
  <si>
    <t>EBERHARDT,ALEXIS</t>
  </si>
  <si>
    <t>FLORES OSCAR</t>
  </si>
  <si>
    <t>FOURNEL AMELIA ROSA</t>
  </si>
  <si>
    <t>GONZALEZ JULIETA</t>
  </si>
  <si>
    <t>GOYCOCHEA HENRY</t>
  </si>
  <si>
    <t>JUN</t>
  </si>
  <si>
    <t>CAT</t>
  </si>
  <si>
    <t>GUTIERREZ MARTINA GUADALUPE</t>
  </si>
  <si>
    <t>GUTIERREZ, MARCELO JULIAN</t>
  </si>
  <si>
    <t>LANDRIEL ESQUIVEL JULIETA</t>
  </si>
  <si>
    <t>MORALES GONZALEZ BRISA LIHUEN</t>
  </si>
  <si>
    <t>OBLAN, MARIA EMILIA</t>
  </si>
  <si>
    <t>OLARIAGA SOFIA BELEN</t>
  </si>
  <si>
    <t>PETRINI AGUSTIN MARTIN</t>
  </si>
  <si>
    <t>PIRIZ BORIZENKO LIZ</t>
  </si>
  <si>
    <t>POMAROLLI AGUSTINA</t>
  </si>
  <si>
    <t>RIVEROS MARIO</t>
  </si>
  <si>
    <t>ROMAN FRANCISCO</t>
  </si>
  <si>
    <t>ROMERO LUIS</t>
  </si>
  <si>
    <t>RUSSO MARIA FERNANDA</t>
  </si>
  <si>
    <t>SANCHEZ,LOLA</t>
  </si>
  <si>
    <t>SERRA SANTIAGO</t>
  </si>
  <si>
    <t>SILVA CAMILO</t>
  </si>
  <si>
    <t>TORINO ADRIAN</t>
  </si>
  <si>
    <t>TORRES CARLA</t>
  </si>
  <si>
    <t>UGARTE AIXA ANAHI</t>
  </si>
  <si>
    <t>VARGAS GIBAUT UMA</t>
  </si>
  <si>
    <t>VOLKART ALLIANA</t>
  </si>
  <si>
    <t>ZOCCALI,MARCELO</t>
  </si>
  <si>
    <t>CASTRO AGUSTINA</t>
  </si>
  <si>
    <t>CEREZO, GUSTAVO</t>
  </si>
  <si>
    <t>MIGUEL, AYLEN IRUPE</t>
  </si>
  <si>
    <t>FOURNEL, CLAUDIO</t>
  </si>
  <si>
    <t>VELARTE, ROSENDO</t>
  </si>
  <si>
    <t>SERRA, LUCIA</t>
  </si>
  <si>
    <t>MARTINEZ VEGA, DIANA</t>
  </si>
  <si>
    <t>PARRA, MATIAS</t>
  </si>
  <si>
    <t>CTC</t>
  </si>
  <si>
    <t>GIMENEZ, MATEO</t>
  </si>
  <si>
    <t>10 METROS RIFLE DE AIRE</t>
  </si>
  <si>
    <t>SNJ</t>
  </si>
  <si>
    <t>SH2</t>
  </si>
  <si>
    <t>MARIA LAURA BELVEDERE</t>
  </si>
  <si>
    <t>CRUZ,MARIA JIMENA</t>
  </si>
  <si>
    <t>GOICOCHEA, MARIA</t>
  </si>
  <si>
    <t>FERNANDEZ. UMA</t>
  </si>
  <si>
    <t>VERON, LARA</t>
  </si>
  <si>
    <t>PARRA, MELISA</t>
  </si>
  <si>
    <t>RUIZ, DELFINA</t>
  </si>
  <si>
    <t>VALLES, TIZIANA</t>
  </si>
  <si>
    <t>PARRA, VIRGINIA</t>
  </si>
  <si>
    <t>KELLY, JIMENA</t>
  </si>
  <si>
    <t>OPAZO, CHRISTOPHER</t>
  </si>
  <si>
    <t>MDZ</t>
  </si>
  <si>
    <t>CACERES, NICOLAS</t>
  </si>
  <si>
    <t>TSL</t>
  </si>
  <si>
    <t>HADAD, IVAN</t>
  </si>
  <si>
    <t>MARTIN, PABLO</t>
  </si>
  <si>
    <t>LOPEZ, PATRICIO</t>
  </si>
  <si>
    <t>10 METROS RIFLE STANDING SH2</t>
  </si>
  <si>
    <t>10 METROS RIFLE PRONE SH2</t>
  </si>
  <si>
    <t>TOTAL</t>
  </si>
  <si>
    <t>N°FEDERADO</t>
  </si>
  <si>
    <t xml:space="preserve">TOTAL TIRADORES </t>
  </si>
  <si>
    <t>PROMEDIO</t>
  </si>
  <si>
    <t>DECICILIA,LUCAS</t>
  </si>
  <si>
    <r>
      <t>S. RAF/</t>
    </r>
    <r>
      <rPr>
        <b/>
        <sz val="11"/>
        <color indexed="62"/>
        <rFont val="Calibri"/>
        <family val="2"/>
      </rPr>
      <t>MUNICH</t>
    </r>
  </si>
  <si>
    <t>GOMEZ ABRIL</t>
  </si>
  <si>
    <t>MZA</t>
  </si>
  <si>
    <t>PARODI, VICTORAI</t>
  </si>
  <si>
    <t>CASELLE,GABRIEL</t>
  </si>
  <si>
    <t>GOGORZA, NICOLAS</t>
  </si>
  <si>
    <t>ALL</t>
  </si>
  <si>
    <t>ABAD, CARLOS</t>
  </si>
  <si>
    <t>BALLERINO, BAUTISTA</t>
  </si>
  <si>
    <t>MARTINEZ, BALTAZAR</t>
  </si>
  <si>
    <t>HV</t>
  </si>
  <si>
    <t>ARMANDO LIPPARELLI</t>
  </si>
  <si>
    <t>SRA</t>
  </si>
  <si>
    <t>CRUZ EDUARDO</t>
  </si>
  <si>
    <t>QUEVEDO, BENJAMIN</t>
  </si>
  <si>
    <t>APAZA, ALVARO</t>
  </si>
  <si>
    <t>VALLEJO, MAURICIO ALEJANDRO</t>
  </si>
  <si>
    <t>ATG</t>
  </si>
  <si>
    <t>FERNANDEZ LATUF VICTORIA</t>
  </si>
  <si>
    <t>CHA</t>
  </si>
  <si>
    <t>DOMINGUEZ STERN LUCIANA</t>
  </si>
  <si>
    <t>DENARI LAURA</t>
  </si>
  <si>
    <t>AREQUIPA</t>
  </si>
  <si>
    <t>ALVAREZ PABLO</t>
  </si>
  <si>
    <t>CHV</t>
  </si>
  <si>
    <t>HERNANDEZ RODRIGO</t>
  </si>
  <si>
    <t>CASANOVA DELFINA</t>
  </si>
  <si>
    <t>PUGLIESE FEDERICO</t>
  </si>
  <si>
    <t>GONZALEZ ALMA</t>
  </si>
  <si>
    <t>SJU</t>
  </si>
  <si>
    <t>GRIGOLO IGNACIO</t>
  </si>
  <si>
    <t>SUAREZ LUCIANA</t>
  </si>
  <si>
    <t>RK</t>
  </si>
  <si>
    <t>NAC/OLY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</si>
</sst>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b/>
      <sz val="20"/>
      <name val="Calibri"/>
      <family val="2"/>
    </font>
    <font>
      <sz val="11"/>
      <name val="Calibri"/>
      <family val="2"/>
    </font>
    <font>
      <b/>
      <sz val="16"/>
      <name val="Calibri"/>
      <family val="2"/>
    </font>
    <font>
      <b/>
      <u/>
      <sz val="11"/>
      <name val="Calibri"/>
      <family val="2"/>
    </font>
    <font>
      <b/>
      <sz val="11"/>
      <name val="Calibri"/>
      <family val="2"/>
    </font>
    <font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indexed="62"/>
      <name val="Calibri"/>
      <family val="2"/>
    </font>
    <font>
      <b/>
      <sz val="12"/>
      <color indexed="62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b/>
      <sz val="12"/>
      <color rgb="FFFF0000"/>
      <name val="Calibri"/>
      <family val="2"/>
    </font>
    <font>
      <b/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color indexed="63"/>
      <name val="Calibri"/>
      <family val="2"/>
    </font>
    <font>
      <b/>
      <sz val="12"/>
      <color rgb="FF00206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ill="1"/>
    <xf numFmtId="164" fontId="2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/>
    <xf numFmtId="16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/>
    </xf>
    <xf numFmtId="164" fontId="0" fillId="2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2" fillId="2" borderId="0" xfId="0" applyFont="1" applyFill="1" applyAlignment="1">
      <alignment horizontal="left"/>
    </xf>
    <xf numFmtId="0" fontId="2" fillId="4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64" fontId="9" fillId="2" borderId="1" xfId="0" applyNumberFormat="1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 vertical="center"/>
    </xf>
    <xf numFmtId="164" fontId="2" fillId="6" borderId="1" xfId="0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horizontal="center"/>
    </xf>
    <xf numFmtId="164" fontId="2" fillId="7" borderId="1" xfId="0" applyNumberFormat="1" applyFon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/>
    </xf>
    <xf numFmtId="164" fontId="0" fillId="8" borderId="1" xfId="0" applyNumberFormat="1" applyFill="1" applyBorder="1" applyAlignment="1">
      <alignment horizontal="center"/>
    </xf>
    <xf numFmtId="0" fontId="5" fillId="8" borderId="1" xfId="0" applyFont="1" applyFill="1" applyBorder="1" applyAlignment="1">
      <alignment horizontal="center"/>
    </xf>
    <xf numFmtId="164" fontId="2" fillId="8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164" fontId="0" fillId="0" borderId="0" xfId="0" applyNumberFormat="1"/>
    <xf numFmtId="164" fontId="2" fillId="9" borderId="1" xfId="0" applyNumberFormat="1" applyFont="1" applyFill="1" applyBorder="1" applyAlignment="1">
      <alignment horizontal="center" vertical="center"/>
    </xf>
    <xf numFmtId="164" fontId="0" fillId="9" borderId="1" xfId="0" applyNumberFormat="1" applyFill="1" applyBorder="1" applyAlignment="1">
      <alignment horizontal="center"/>
    </xf>
    <xf numFmtId="164" fontId="2" fillId="9" borderId="1" xfId="0" applyNumberFormat="1" applyFont="1" applyFill="1" applyBorder="1" applyAlignment="1">
      <alignment horizontal="center"/>
    </xf>
    <xf numFmtId="164" fontId="5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64" fontId="0" fillId="9" borderId="2" xfId="0" applyNumberFormat="1" applyFill="1" applyBorder="1" applyAlignment="1">
      <alignment horizontal="center"/>
    </xf>
    <xf numFmtId="164" fontId="0" fillId="8" borderId="2" xfId="0" applyNumberFormat="1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8" borderId="5" xfId="0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164" fontId="2" fillId="3" borderId="10" xfId="0" applyNumberFormat="1" applyFont="1" applyFill="1" applyBorder="1" applyAlignment="1">
      <alignment horizontal="center" vertical="center"/>
    </xf>
    <xf numFmtId="164" fontId="0" fillId="0" borderId="11" xfId="0" applyNumberFormat="1" applyBorder="1" applyAlignment="1">
      <alignment horizontal="center"/>
    </xf>
    <xf numFmtId="164" fontId="13" fillId="2" borderId="1" xfId="0" applyNumberFormat="1" applyFont="1" applyFill="1" applyBorder="1" applyAlignment="1">
      <alignment horizontal="center"/>
    </xf>
    <xf numFmtId="164" fontId="11" fillId="8" borderId="1" xfId="0" applyNumberFormat="1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2" borderId="9" xfId="0" applyFont="1" applyFill="1" applyBorder="1"/>
    <xf numFmtId="0" fontId="2" fillId="2" borderId="10" xfId="0" applyFont="1" applyFill="1" applyBorder="1"/>
    <xf numFmtId="164" fontId="12" fillId="2" borderId="10" xfId="0" applyNumberFormat="1" applyFont="1" applyFill="1" applyBorder="1" applyAlignment="1">
      <alignment horizontal="center"/>
    </xf>
    <xf numFmtId="0" fontId="12" fillId="2" borderId="10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8" borderId="10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164" fontId="14" fillId="2" borderId="1" xfId="0" applyNumberFormat="1" applyFont="1" applyFill="1" applyBorder="1" applyAlignment="1">
      <alignment horizontal="center" vertical="center"/>
    </xf>
    <xf numFmtId="164" fontId="15" fillId="2" borderId="1" xfId="0" applyNumberFormat="1" applyFont="1" applyFill="1" applyBorder="1" applyAlignment="1">
      <alignment horizontal="center"/>
    </xf>
    <xf numFmtId="164" fontId="11" fillId="3" borderId="1" xfId="0" applyNumberFormat="1" applyFont="1" applyFill="1" applyBorder="1" applyAlignment="1">
      <alignment horizontal="center"/>
    </xf>
    <xf numFmtId="164" fontId="11" fillId="2" borderId="1" xfId="0" applyNumberFormat="1" applyFont="1" applyFill="1" applyBorder="1" applyAlignment="1">
      <alignment horizontal="center"/>
    </xf>
    <xf numFmtId="164" fontId="5" fillId="3" borderId="1" xfId="0" applyNumberFormat="1" applyFont="1" applyFill="1" applyBorder="1" applyAlignment="1">
      <alignment horizontal="center" vertical="center"/>
    </xf>
    <xf numFmtId="164" fontId="11" fillId="7" borderId="1" xfId="0" applyNumberFormat="1" applyFont="1" applyFill="1" applyBorder="1" applyAlignment="1">
      <alignment horizontal="center"/>
    </xf>
    <xf numFmtId="164" fontId="5" fillId="3" borderId="10" xfId="0" applyNumberFormat="1" applyFont="1" applyFill="1" applyBorder="1" applyAlignment="1">
      <alignment horizontal="center" vertical="center"/>
    </xf>
    <xf numFmtId="164" fontId="15" fillId="2" borderId="10" xfId="0" applyNumberFormat="1" applyFont="1" applyFill="1" applyBorder="1" applyAlignment="1">
      <alignment horizontal="center"/>
    </xf>
    <xf numFmtId="164" fontId="11" fillId="8" borderId="10" xfId="0" applyNumberFormat="1" applyFont="1" applyFill="1" applyBorder="1" applyAlignment="1">
      <alignment horizontal="center"/>
    </xf>
    <xf numFmtId="164" fontId="11" fillId="0" borderId="8" xfId="0" applyNumberFormat="1" applyFont="1" applyBorder="1" applyAlignment="1">
      <alignment horizontal="center"/>
    </xf>
    <xf numFmtId="164" fontId="14" fillId="2" borderId="1" xfId="0" applyNumberFormat="1" applyFont="1" applyFill="1" applyBorder="1" applyAlignment="1">
      <alignment horizontal="center"/>
    </xf>
    <xf numFmtId="164" fontId="11" fillId="9" borderId="1" xfId="0" applyNumberFormat="1" applyFont="1" applyFill="1" applyBorder="1" applyAlignment="1">
      <alignment horizontal="center"/>
    </xf>
    <xf numFmtId="164" fontId="11" fillId="3" borderId="10" xfId="0" applyNumberFormat="1" applyFont="1" applyFill="1" applyBorder="1" applyAlignment="1">
      <alignment horizontal="center"/>
    </xf>
    <xf numFmtId="164" fontId="11" fillId="0" borderId="11" xfId="0" applyNumberFormat="1" applyFont="1" applyBorder="1" applyAlignment="1">
      <alignment horizont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vertical="center"/>
    </xf>
    <xf numFmtId="0" fontId="5" fillId="2" borderId="10" xfId="0" applyFont="1" applyFill="1" applyBorder="1" applyAlignment="1">
      <alignment horizontal="center" vertical="center"/>
    </xf>
    <xf numFmtId="164" fontId="14" fillId="2" borderId="10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vertical="center"/>
    </xf>
    <xf numFmtId="0" fontId="5" fillId="2" borderId="7" xfId="0" applyFont="1" applyFill="1" applyBorder="1"/>
    <xf numFmtId="0" fontId="5" fillId="2" borderId="9" xfId="0" applyFont="1" applyFill="1" applyBorder="1" applyAlignment="1">
      <alignment vertical="center"/>
    </xf>
    <xf numFmtId="0" fontId="5" fillId="2" borderId="10" xfId="0" applyFont="1" applyFill="1" applyBorder="1" applyAlignment="1">
      <alignment horizontal="center"/>
    </xf>
    <xf numFmtId="164" fontId="5" fillId="3" borderId="1" xfId="0" applyNumberFormat="1" applyFont="1" applyFill="1" applyBorder="1" applyAlignment="1">
      <alignment horizontal="center"/>
    </xf>
    <xf numFmtId="164" fontId="5" fillId="8" borderId="1" xfId="0" applyNumberFormat="1" applyFont="1" applyFill="1" applyBorder="1" applyAlignment="1">
      <alignment horizontal="center"/>
    </xf>
    <xf numFmtId="0" fontId="16" fillId="2" borderId="9" xfId="0" applyFont="1" applyFill="1" applyBorder="1" applyAlignment="1">
      <alignment vertical="center"/>
    </xf>
    <xf numFmtId="0" fontId="16" fillId="2" borderId="10" xfId="0" applyFont="1" applyFill="1" applyBorder="1" applyAlignment="1">
      <alignment vertical="center"/>
    </xf>
    <xf numFmtId="0" fontId="16" fillId="2" borderId="10" xfId="0" applyFont="1" applyFill="1" applyBorder="1" applyAlignment="1">
      <alignment horizontal="center" vertical="center"/>
    </xf>
    <xf numFmtId="164" fontId="11" fillId="2" borderId="10" xfId="0" applyNumberFormat="1" applyFont="1" applyFill="1" applyBorder="1" applyAlignment="1">
      <alignment horizontal="center"/>
    </xf>
    <xf numFmtId="164" fontId="11" fillId="7" borderId="10" xfId="0" applyNumberFormat="1" applyFont="1" applyFill="1" applyBorder="1" applyAlignment="1">
      <alignment horizontal="center"/>
    </xf>
    <xf numFmtId="164" fontId="5" fillId="8" borderId="1" xfId="0" applyNumberFormat="1" applyFont="1" applyFill="1" applyBorder="1" applyAlignment="1">
      <alignment horizontal="center" vertical="center"/>
    </xf>
    <xf numFmtId="0" fontId="5" fillId="2" borderId="9" xfId="0" applyFont="1" applyFill="1" applyBorder="1"/>
    <xf numFmtId="0" fontId="5" fillId="2" borderId="10" xfId="0" applyFont="1" applyFill="1" applyBorder="1"/>
    <xf numFmtId="164" fontId="17" fillId="8" borderId="1" xfId="0" applyNumberFormat="1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 vertical="center"/>
    </xf>
    <xf numFmtId="164" fontId="9" fillId="2" borderId="2" xfId="0" applyNumberFormat="1" applyFont="1" applyFill="1" applyBorder="1" applyAlignment="1">
      <alignment horizontal="center"/>
    </xf>
    <xf numFmtId="164" fontId="17" fillId="8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8"/>
  <sheetViews>
    <sheetView tabSelected="1" topLeftCell="B1" workbookViewId="0">
      <selection activeCell="V105" sqref="V105"/>
    </sheetView>
  </sheetViews>
  <sheetFormatPr baseColWidth="10" defaultRowHeight="15" x14ac:dyDescent="0.25"/>
  <cols>
    <col min="1" max="1" width="8.140625" customWidth="1"/>
    <col min="2" max="2" width="37.85546875" customWidth="1"/>
    <col min="3" max="3" width="14.85546875" customWidth="1"/>
    <col min="4" max="4" width="13.28515625" customWidth="1"/>
    <col min="7" max="7" width="14.140625" customWidth="1"/>
    <col min="9" max="9" width="14.85546875" customWidth="1"/>
    <col min="14" max="15" width="0.140625" customWidth="1"/>
    <col min="16" max="16" width="14.7109375" hidden="1" customWidth="1"/>
    <col min="17" max="17" width="0.140625" hidden="1" customWidth="1"/>
    <col min="18" max="18" width="12.85546875" hidden="1" customWidth="1"/>
    <col min="19" max="19" width="11.42578125" hidden="1" customWidth="1"/>
  </cols>
  <sheetData>
    <row r="1" spans="1:18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</row>
    <row r="2" spans="1:18" ht="26.25" x14ac:dyDescent="0.4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8" ht="21" x14ac:dyDescent="0.35">
      <c r="A3" s="50" t="s">
        <v>82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8" x14ac:dyDescent="0.25">
      <c r="A4" s="8"/>
      <c r="D4" s="2"/>
      <c r="E4" s="2"/>
      <c r="F4" s="3"/>
      <c r="G4" s="3"/>
      <c r="H4" s="4"/>
      <c r="I4" s="4"/>
      <c r="J4" s="4"/>
      <c r="K4" s="4"/>
    </row>
    <row r="5" spans="1:18" ht="15.75" thickBot="1" x14ac:dyDescent="0.3">
      <c r="A5" s="8"/>
      <c r="B5" s="3"/>
      <c r="C5" s="3"/>
      <c r="D5" s="3"/>
      <c r="E5" s="3"/>
      <c r="F5" s="52">
        <v>1</v>
      </c>
      <c r="G5" s="52">
        <v>2</v>
      </c>
      <c r="H5" s="52">
        <v>3</v>
      </c>
      <c r="I5" s="52">
        <v>4</v>
      </c>
      <c r="J5" s="52">
        <v>5</v>
      </c>
      <c r="K5" s="52"/>
      <c r="L5" s="22"/>
    </row>
    <row r="6" spans="1:18" x14ac:dyDescent="0.25">
      <c r="A6" s="63" t="s">
        <v>141</v>
      </c>
      <c r="B6" s="64" t="s">
        <v>1</v>
      </c>
      <c r="C6" s="64" t="s">
        <v>105</v>
      </c>
      <c r="D6" s="64" t="s">
        <v>2</v>
      </c>
      <c r="E6" s="64" t="s">
        <v>3</v>
      </c>
      <c r="F6" s="64" t="s">
        <v>4</v>
      </c>
      <c r="G6" s="64" t="s">
        <v>21</v>
      </c>
      <c r="H6" s="64" t="s">
        <v>5</v>
      </c>
      <c r="I6" s="64" t="s">
        <v>6</v>
      </c>
      <c r="J6" s="64" t="s">
        <v>7</v>
      </c>
      <c r="K6" s="65" t="s">
        <v>8</v>
      </c>
      <c r="L6" s="66" t="s">
        <v>104</v>
      </c>
    </row>
    <row r="7" spans="1:18" x14ac:dyDescent="0.25">
      <c r="A7" s="67">
        <v>1</v>
      </c>
      <c r="B7" s="105" t="s">
        <v>44</v>
      </c>
      <c r="C7" s="6">
        <v>9618</v>
      </c>
      <c r="D7" s="6" t="s">
        <v>41</v>
      </c>
      <c r="E7" s="6" t="s">
        <v>13</v>
      </c>
      <c r="F7" s="101">
        <v>602.20000000000005</v>
      </c>
      <c r="G7" s="91">
        <v>601.79999999999995</v>
      </c>
      <c r="H7" s="92">
        <v>608.4</v>
      </c>
      <c r="I7" s="93"/>
      <c r="J7" s="102"/>
      <c r="K7" s="73">
        <v>615</v>
      </c>
      <c r="L7" s="100">
        <f t="shared" ref="L7:L28" si="0">R7</f>
        <v>2427.3999999999996</v>
      </c>
      <c r="O7">
        <f t="shared" ref="O7:O28" si="1">IF(COUNT(F7:J7)&gt;=1,LARGE(F7:J7,1),"0")</f>
        <v>608.4</v>
      </c>
      <c r="P7">
        <f t="shared" ref="P7:P28" si="2">IF(COUNT(F7:J7)&gt;=2,LARGE(F7:J7,2),"0")</f>
        <v>602.20000000000005</v>
      </c>
      <c r="Q7">
        <f t="shared" ref="Q7:Q28" si="3">IF(COUNT(F7:J7)&gt;=3,LARGE(F7:J7,3),"0")</f>
        <v>601.79999999999995</v>
      </c>
      <c r="R7" s="38">
        <f t="shared" ref="R7:R28" si="4">SUM(O7:Q7)+K7</f>
        <v>2427.3999999999996</v>
      </c>
    </row>
    <row r="8" spans="1:18" x14ac:dyDescent="0.25">
      <c r="A8" s="67">
        <v>2</v>
      </c>
      <c r="B8" s="106" t="s">
        <v>64</v>
      </c>
      <c r="C8" s="107">
        <v>9581</v>
      </c>
      <c r="D8" s="107" t="s">
        <v>11</v>
      </c>
      <c r="E8" s="107" t="s">
        <v>13</v>
      </c>
      <c r="F8" s="90">
        <v>595.6</v>
      </c>
      <c r="G8" s="91">
        <v>604.9</v>
      </c>
      <c r="H8" s="92">
        <v>599.29999999999995</v>
      </c>
      <c r="I8" s="93"/>
      <c r="J8" s="92">
        <v>601.29999999999995</v>
      </c>
      <c r="K8" s="73">
        <v>607.4</v>
      </c>
      <c r="L8" s="100">
        <f t="shared" si="0"/>
        <v>2412.8999999999996</v>
      </c>
      <c r="O8">
        <f t="shared" si="1"/>
        <v>604.9</v>
      </c>
      <c r="P8">
        <f t="shared" si="2"/>
        <v>601.29999999999995</v>
      </c>
      <c r="Q8">
        <f t="shared" si="3"/>
        <v>599.29999999999995</v>
      </c>
      <c r="R8" s="38">
        <f t="shared" si="4"/>
        <v>2412.8999999999996</v>
      </c>
    </row>
    <row r="9" spans="1:18" x14ac:dyDescent="0.25">
      <c r="A9" s="67">
        <v>3</v>
      </c>
      <c r="B9" s="105" t="s">
        <v>47</v>
      </c>
      <c r="C9" s="6">
        <v>9472</v>
      </c>
      <c r="D9" s="6" t="s">
        <v>48</v>
      </c>
      <c r="E9" s="6" t="s">
        <v>13</v>
      </c>
      <c r="F9" s="101">
        <v>604.5</v>
      </c>
      <c r="G9" s="101">
        <v>610.1</v>
      </c>
      <c r="H9" s="93"/>
      <c r="I9" s="92">
        <v>600.9</v>
      </c>
      <c r="J9" s="102"/>
      <c r="K9" s="73">
        <v>593.29999999999995</v>
      </c>
      <c r="L9" s="100">
        <f t="shared" si="0"/>
        <v>2408.8000000000002</v>
      </c>
      <c r="O9">
        <f t="shared" si="1"/>
        <v>610.1</v>
      </c>
      <c r="P9">
        <f t="shared" si="2"/>
        <v>604.5</v>
      </c>
      <c r="Q9">
        <f t="shared" si="3"/>
        <v>600.9</v>
      </c>
      <c r="R9" s="38">
        <f t="shared" si="4"/>
        <v>2408.8000000000002</v>
      </c>
    </row>
    <row r="10" spans="1:18" x14ac:dyDescent="0.25">
      <c r="A10" s="68">
        <v>4</v>
      </c>
      <c r="B10" s="105" t="s">
        <v>60</v>
      </c>
      <c r="C10" s="6">
        <v>9428</v>
      </c>
      <c r="D10" s="6" t="s">
        <v>35</v>
      </c>
      <c r="E10" s="108" t="s">
        <v>13</v>
      </c>
      <c r="F10" s="91">
        <v>594.1</v>
      </c>
      <c r="G10" s="95"/>
      <c r="H10" s="92">
        <v>605.5</v>
      </c>
      <c r="I10" s="92">
        <v>598.1</v>
      </c>
      <c r="J10" s="102"/>
      <c r="K10" s="73">
        <v>593.29999999999995</v>
      </c>
      <c r="L10" s="100">
        <f t="shared" si="0"/>
        <v>2391</v>
      </c>
      <c r="O10">
        <f t="shared" si="1"/>
        <v>605.5</v>
      </c>
      <c r="P10">
        <f t="shared" si="2"/>
        <v>598.1</v>
      </c>
      <c r="Q10">
        <f t="shared" si="3"/>
        <v>594.1</v>
      </c>
      <c r="R10" s="38">
        <f t="shared" si="4"/>
        <v>2391</v>
      </c>
    </row>
    <row r="11" spans="1:18" x14ac:dyDescent="0.25">
      <c r="A11" s="68">
        <v>5</v>
      </c>
      <c r="B11" s="106" t="s">
        <v>61</v>
      </c>
      <c r="C11" s="107">
        <v>9831</v>
      </c>
      <c r="D11" s="107" t="s">
        <v>10</v>
      </c>
      <c r="E11" s="107" t="s">
        <v>13</v>
      </c>
      <c r="F11" s="91">
        <v>594.70000000000005</v>
      </c>
      <c r="G11" s="95"/>
      <c r="H11" s="92">
        <v>594.29999999999995</v>
      </c>
      <c r="I11" s="93"/>
      <c r="J11" s="92">
        <v>597.5</v>
      </c>
      <c r="K11" s="73">
        <v>597</v>
      </c>
      <c r="L11" s="100">
        <f t="shared" si="0"/>
        <v>2383.5</v>
      </c>
      <c r="O11">
        <f t="shared" si="1"/>
        <v>597.5</v>
      </c>
      <c r="P11">
        <f t="shared" si="2"/>
        <v>594.70000000000005</v>
      </c>
      <c r="Q11">
        <f t="shared" si="3"/>
        <v>594.29999999999995</v>
      </c>
      <c r="R11" s="38">
        <f t="shared" si="4"/>
        <v>2383.5</v>
      </c>
    </row>
    <row r="12" spans="1:18" ht="15.75" thickBot="1" x14ac:dyDescent="0.3">
      <c r="A12" s="69">
        <v>6</v>
      </c>
      <c r="B12" s="109" t="s">
        <v>33</v>
      </c>
      <c r="C12" s="110">
        <v>9561</v>
      </c>
      <c r="D12" s="110" t="s">
        <v>10</v>
      </c>
      <c r="E12" s="110" t="s">
        <v>13</v>
      </c>
      <c r="F12" s="111">
        <v>577.70000000000005</v>
      </c>
      <c r="G12" s="97"/>
      <c r="H12" s="98">
        <v>600</v>
      </c>
      <c r="I12" s="103"/>
      <c r="J12" s="98">
        <v>611.20000000000005</v>
      </c>
      <c r="K12" s="99">
        <v>594.1</v>
      </c>
      <c r="L12" s="104">
        <f t="shared" si="0"/>
        <v>2383</v>
      </c>
      <c r="O12">
        <f t="shared" si="1"/>
        <v>611.20000000000005</v>
      </c>
      <c r="P12">
        <f t="shared" si="2"/>
        <v>600</v>
      </c>
      <c r="Q12">
        <f t="shared" si="3"/>
        <v>577.70000000000005</v>
      </c>
      <c r="R12" s="38">
        <f t="shared" si="4"/>
        <v>2383</v>
      </c>
    </row>
    <row r="13" spans="1:18" x14ac:dyDescent="0.25">
      <c r="A13" s="53">
        <v>7</v>
      </c>
      <c r="B13" s="54" t="s">
        <v>79</v>
      </c>
      <c r="C13" s="55">
        <v>9621</v>
      </c>
      <c r="D13" s="55" t="s">
        <v>80</v>
      </c>
      <c r="E13" s="55" t="s">
        <v>13</v>
      </c>
      <c r="F13" s="56"/>
      <c r="G13" s="57">
        <v>572.9</v>
      </c>
      <c r="H13" s="58">
        <v>580.5</v>
      </c>
      <c r="I13" s="59"/>
      <c r="J13" s="60"/>
      <c r="K13" s="61">
        <v>567.4</v>
      </c>
      <c r="L13" s="62">
        <f t="shared" si="0"/>
        <v>1720.8000000000002</v>
      </c>
      <c r="O13">
        <f t="shared" si="1"/>
        <v>580.5</v>
      </c>
      <c r="P13">
        <f t="shared" si="2"/>
        <v>572.9</v>
      </c>
      <c r="Q13" t="str">
        <f t="shared" si="3"/>
        <v>0</v>
      </c>
      <c r="R13" s="38">
        <f t="shared" si="4"/>
        <v>1720.8000000000002</v>
      </c>
    </row>
    <row r="14" spans="1:18" x14ac:dyDescent="0.25">
      <c r="A14" s="44">
        <v>8</v>
      </c>
      <c r="B14" s="15" t="s">
        <v>125</v>
      </c>
      <c r="C14" s="16">
        <v>9837</v>
      </c>
      <c r="D14" s="5" t="s">
        <v>98</v>
      </c>
      <c r="E14" s="16" t="s">
        <v>13</v>
      </c>
      <c r="F14" s="9"/>
      <c r="G14" s="9"/>
      <c r="H14" s="18">
        <v>549.29999999999995</v>
      </c>
      <c r="I14" s="12">
        <v>529.5</v>
      </c>
      <c r="J14" s="12">
        <v>575.5</v>
      </c>
      <c r="K14" s="32"/>
      <c r="L14" s="20">
        <f t="shared" si="0"/>
        <v>1654.3</v>
      </c>
      <c r="O14">
        <f t="shared" si="1"/>
        <v>575.5</v>
      </c>
      <c r="P14">
        <f t="shared" si="2"/>
        <v>549.29999999999995</v>
      </c>
      <c r="Q14">
        <f t="shared" si="3"/>
        <v>529.5</v>
      </c>
      <c r="R14" s="38">
        <f t="shared" si="4"/>
        <v>1654.3</v>
      </c>
    </row>
    <row r="15" spans="1:18" x14ac:dyDescent="0.25">
      <c r="A15" s="44">
        <v>9</v>
      </c>
      <c r="B15" s="15" t="s">
        <v>117</v>
      </c>
      <c r="C15" s="16">
        <v>9812</v>
      </c>
      <c r="D15" s="5" t="s">
        <v>98</v>
      </c>
      <c r="E15" s="16" t="s">
        <v>13</v>
      </c>
      <c r="F15" s="9"/>
      <c r="G15" s="9"/>
      <c r="H15" s="18">
        <v>540</v>
      </c>
      <c r="I15" s="12">
        <v>532</v>
      </c>
      <c r="J15" s="12">
        <v>560.9</v>
      </c>
      <c r="K15" s="32"/>
      <c r="L15" s="20">
        <f t="shared" si="0"/>
        <v>1632.9</v>
      </c>
      <c r="O15">
        <f t="shared" si="1"/>
        <v>560.9</v>
      </c>
      <c r="P15">
        <f t="shared" si="2"/>
        <v>540</v>
      </c>
      <c r="Q15">
        <f t="shared" si="3"/>
        <v>532</v>
      </c>
      <c r="R15" s="38">
        <f t="shared" si="4"/>
        <v>1632.9</v>
      </c>
    </row>
    <row r="16" spans="1:18" x14ac:dyDescent="0.25">
      <c r="A16" s="44">
        <v>10</v>
      </c>
      <c r="B16" s="15" t="s">
        <v>37</v>
      </c>
      <c r="C16" s="16">
        <v>9702</v>
      </c>
      <c r="D16" s="16" t="s">
        <v>18</v>
      </c>
      <c r="E16" s="16" t="s">
        <v>13</v>
      </c>
      <c r="F16" s="12">
        <v>583.5</v>
      </c>
      <c r="G16" s="9"/>
      <c r="H16" s="19"/>
      <c r="I16" s="19"/>
      <c r="J16" s="40"/>
      <c r="K16" s="34">
        <v>581.9</v>
      </c>
      <c r="L16" s="20">
        <f t="shared" si="0"/>
        <v>1165.4000000000001</v>
      </c>
      <c r="O16">
        <f t="shared" si="1"/>
        <v>583.5</v>
      </c>
      <c r="P16" t="str">
        <f t="shared" si="2"/>
        <v>0</v>
      </c>
      <c r="Q16" t="str">
        <f t="shared" si="3"/>
        <v>0</v>
      </c>
      <c r="R16" s="38">
        <f t="shared" si="4"/>
        <v>1165.4000000000001</v>
      </c>
    </row>
    <row r="17" spans="1:18" x14ac:dyDescent="0.25">
      <c r="A17" s="44">
        <v>11</v>
      </c>
      <c r="B17" s="13" t="s">
        <v>97</v>
      </c>
      <c r="C17" s="46">
        <v>9834</v>
      </c>
      <c r="D17" s="5" t="s">
        <v>98</v>
      </c>
      <c r="E17" s="5" t="s">
        <v>13</v>
      </c>
      <c r="F17" s="10"/>
      <c r="G17" s="10"/>
      <c r="H17" s="18">
        <v>579.1</v>
      </c>
      <c r="I17" s="18">
        <v>584.5</v>
      </c>
      <c r="J17" s="40"/>
      <c r="K17" s="33"/>
      <c r="L17" s="20">
        <f t="shared" si="0"/>
        <v>1163.5999999999999</v>
      </c>
      <c r="O17">
        <f t="shared" si="1"/>
        <v>584.5</v>
      </c>
      <c r="P17">
        <f t="shared" si="2"/>
        <v>579.1</v>
      </c>
      <c r="Q17" t="str">
        <f t="shared" si="3"/>
        <v>0</v>
      </c>
      <c r="R17" s="38">
        <f t="shared" si="4"/>
        <v>1163.5999999999999</v>
      </c>
    </row>
    <row r="18" spans="1:18" x14ac:dyDescent="0.25">
      <c r="A18" s="44">
        <v>12</v>
      </c>
      <c r="B18" s="15" t="s">
        <v>95</v>
      </c>
      <c r="C18" s="16">
        <v>9914</v>
      </c>
      <c r="D18" s="5" t="s">
        <v>96</v>
      </c>
      <c r="E18" s="16" t="s">
        <v>13</v>
      </c>
      <c r="F18" s="9"/>
      <c r="G18" s="9"/>
      <c r="H18" s="12">
        <v>592</v>
      </c>
      <c r="I18" s="12">
        <v>559.5</v>
      </c>
      <c r="J18" s="39"/>
      <c r="K18" s="32"/>
      <c r="L18" s="20">
        <f t="shared" si="0"/>
        <v>1151.5</v>
      </c>
      <c r="O18">
        <f t="shared" si="1"/>
        <v>592</v>
      </c>
      <c r="P18">
        <f t="shared" si="2"/>
        <v>559.5</v>
      </c>
      <c r="Q18" t="str">
        <f t="shared" si="3"/>
        <v>0</v>
      </c>
      <c r="R18" s="38">
        <f t="shared" si="4"/>
        <v>1151.5</v>
      </c>
    </row>
    <row r="19" spans="1:18" x14ac:dyDescent="0.25">
      <c r="A19" s="44">
        <v>13</v>
      </c>
      <c r="B19" s="15" t="s">
        <v>32</v>
      </c>
      <c r="C19" s="16">
        <v>9456</v>
      </c>
      <c r="D19" s="5" t="s">
        <v>18</v>
      </c>
      <c r="E19" s="16" t="s">
        <v>13</v>
      </c>
      <c r="F19" s="12">
        <v>574.6</v>
      </c>
      <c r="G19" s="9"/>
      <c r="H19" s="9"/>
      <c r="I19" s="9"/>
      <c r="J19" s="39"/>
      <c r="K19" s="36">
        <v>563.6</v>
      </c>
      <c r="L19" s="20">
        <f t="shared" si="0"/>
        <v>1138.2</v>
      </c>
      <c r="O19">
        <f t="shared" si="1"/>
        <v>574.6</v>
      </c>
      <c r="P19" t="str">
        <f t="shared" si="2"/>
        <v>0</v>
      </c>
      <c r="Q19" t="str">
        <f t="shared" si="3"/>
        <v>0</v>
      </c>
      <c r="R19" s="38">
        <f t="shared" si="4"/>
        <v>1138.2</v>
      </c>
    </row>
    <row r="20" spans="1:18" x14ac:dyDescent="0.25">
      <c r="A20" s="44">
        <v>14</v>
      </c>
      <c r="B20" s="15" t="s">
        <v>81</v>
      </c>
      <c r="C20" s="16">
        <v>10032</v>
      </c>
      <c r="D20" s="5" t="s">
        <v>41</v>
      </c>
      <c r="E20" s="16" t="s">
        <v>13</v>
      </c>
      <c r="F20" s="9"/>
      <c r="G20" s="9">
        <v>561.29999999999995</v>
      </c>
      <c r="H20" s="12">
        <v>561.4</v>
      </c>
      <c r="I20" s="9"/>
      <c r="J20" s="39"/>
      <c r="K20" s="32"/>
      <c r="L20" s="20">
        <f t="shared" si="0"/>
        <v>1122.6999999999998</v>
      </c>
      <c r="O20">
        <f t="shared" si="1"/>
        <v>561.4</v>
      </c>
      <c r="P20">
        <f t="shared" si="2"/>
        <v>561.29999999999995</v>
      </c>
      <c r="Q20" t="str">
        <f t="shared" si="3"/>
        <v>0</v>
      </c>
      <c r="R20" s="38">
        <f t="shared" si="4"/>
        <v>1122.6999999999998</v>
      </c>
    </row>
    <row r="21" spans="1:18" x14ac:dyDescent="0.25">
      <c r="A21" s="44">
        <v>15</v>
      </c>
      <c r="B21" s="15" t="s">
        <v>118</v>
      </c>
      <c r="C21" s="16">
        <v>9916</v>
      </c>
      <c r="D21" s="5" t="s">
        <v>35</v>
      </c>
      <c r="E21" s="16" t="s">
        <v>13</v>
      </c>
      <c r="F21" s="9"/>
      <c r="G21" s="9"/>
      <c r="H21" s="9"/>
      <c r="I21" s="30">
        <v>529.29999999999995</v>
      </c>
      <c r="J21" s="39"/>
      <c r="K21" s="36">
        <v>578.29999999999995</v>
      </c>
      <c r="L21" s="20">
        <f t="shared" si="0"/>
        <v>1107.5999999999999</v>
      </c>
      <c r="O21">
        <f t="shared" si="1"/>
        <v>529.29999999999995</v>
      </c>
      <c r="P21" t="str">
        <f t="shared" si="2"/>
        <v>0</v>
      </c>
      <c r="Q21" t="str">
        <f t="shared" si="3"/>
        <v>0</v>
      </c>
      <c r="R21" s="38">
        <f t="shared" si="4"/>
        <v>1107.5999999999999</v>
      </c>
    </row>
    <row r="22" spans="1:18" x14ac:dyDescent="0.25">
      <c r="A22" s="44">
        <v>16</v>
      </c>
      <c r="B22" s="13" t="s">
        <v>122</v>
      </c>
      <c r="C22" s="47"/>
      <c r="D22" s="5" t="s">
        <v>80</v>
      </c>
      <c r="E22" s="5" t="s">
        <v>13</v>
      </c>
      <c r="F22" s="10"/>
      <c r="G22" s="10"/>
      <c r="H22" s="18">
        <v>541</v>
      </c>
      <c r="I22" s="29"/>
      <c r="J22" s="39"/>
      <c r="K22" s="36">
        <v>556.1</v>
      </c>
      <c r="L22" s="20">
        <f t="shared" si="0"/>
        <v>1097.0999999999999</v>
      </c>
      <c r="O22">
        <f t="shared" si="1"/>
        <v>541</v>
      </c>
      <c r="P22" t="str">
        <f t="shared" si="2"/>
        <v>0</v>
      </c>
      <c r="Q22" t="str">
        <f t="shared" si="3"/>
        <v>0</v>
      </c>
      <c r="R22" s="38">
        <f t="shared" si="4"/>
        <v>1097.0999999999999</v>
      </c>
    </row>
    <row r="23" spans="1:18" x14ac:dyDescent="0.25">
      <c r="A23" s="44">
        <v>17</v>
      </c>
      <c r="B23" s="13" t="s">
        <v>123</v>
      </c>
      <c r="C23" s="48">
        <v>8669</v>
      </c>
      <c r="D23" s="5" t="s">
        <v>10</v>
      </c>
      <c r="E23" s="5" t="s">
        <v>13</v>
      </c>
      <c r="F23" s="10"/>
      <c r="G23" s="41"/>
      <c r="H23" s="20">
        <v>522.4</v>
      </c>
      <c r="I23" s="29"/>
      <c r="J23" s="12">
        <v>560.9</v>
      </c>
      <c r="K23" s="32"/>
      <c r="L23" s="20">
        <f t="shared" si="0"/>
        <v>1083.3</v>
      </c>
      <c r="O23">
        <f t="shared" si="1"/>
        <v>560.9</v>
      </c>
      <c r="P23">
        <f t="shared" si="2"/>
        <v>522.4</v>
      </c>
      <c r="Q23" t="str">
        <f t="shared" si="3"/>
        <v>0</v>
      </c>
      <c r="R23" s="38">
        <f t="shared" si="4"/>
        <v>1083.3</v>
      </c>
    </row>
    <row r="24" spans="1:18" x14ac:dyDescent="0.25">
      <c r="A24" s="44">
        <v>18</v>
      </c>
      <c r="B24" s="13" t="s">
        <v>22</v>
      </c>
      <c r="C24" s="5">
        <v>9273</v>
      </c>
      <c r="D24" s="5" t="s">
        <v>23</v>
      </c>
      <c r="E24" s="5" t="s">
        <v>13</v>
      </c>
      <c r="F24" s="14">
        <v>611</v>
      </c>
      <c r="G24" s="9"/>
      <c r="H24" s="9"/>
      <c r="I24" s="9"/>
      <c r="J24" s="39"/>
      <c r="K24" s="32"/>
      <c r="L24" s="20">
        <f t="shared" si="0"/>
        <v>611</v>
      </c>
      <c r="O24">
        <f t="shared" si="1"/>
        <v>611</v>
      </c>
      <c r="P24" t="str">
        <f t="shared" si="2"/>
        <v>0</v>
      </c>
      <c r="Q24" t="str">
        <f t="shared" si="3"/>
        <v>0</v>
      </c>
      <c r="R24" s="38">
        <f t="shared" si="4"/>
        <v>611</v>
      </c>
    </row>
    <row r="25" spans="1:18" x14ac:dyDescent="0.25">
      <c r="A25" s="44">
        <v>19</v>
      </c>
      <c r="B25" s="15" t="s">
        <v>26</v>
      </c>
      <c r="C25" s="16">
        <v>9423</v>
      </c>
      <c r="D25" s="16" t="s">
        <v>27</v>
      </c>
      <c r="E25" s="16" t="s">
        <v>13</v>
      </c>
      <c r="F25" s="12">
        <v>582.6</v>
      </c>
      <c r="G25" s="9"/>
      <c r="H25" s="9"/>
      <c r="I25" s="9"/>
      <c r="J25" s="39"/>
      <c r="K25" s="32"/>
      <c r="L25" s="20">
        <f t="shared" si="0"/>
        <v>582.6</v>
      </c>
      <c r="O25">
        <f t="shared" si="1"/>
        <v>582.6</v>
      </c>
      <c r="P25" t="str">
        <f t="shared" si="2"/>
        <v>0</v>
      </c>
      <c r="Q25" t="str">
        <f t="shared" si="3"/>
        <v>0</v>
      </c>
      <c r="R25" s="38">
        <f t="shared" si="4"/>
        <v>582.6</v>
      </c>
    </row>
    <row r="26" spans="1:18" x14ac:dyDescent="0.25">
      <c r="A26" s="44">
        <v>20</v>
      </c>
      <c r="B26" s="13" t="s">
        <v>136</v>
      </c>
      <c r="C26" s="5">
        <v>9671</v>
      </c>
      <c r="D26" s="5" t="s">
        <v>9</v>
      </c>
      <c r="E26" s="5" t="s">
        <v>13</v>
      </c>
      <c r="F26" s="10"/>
      <c r="G26" s="39"/>
      <c r="H26" s="40"/>
      <c r="I26" s="19"/>
      <c r="J26" s="18">
        <v>582.4</v>
      </c>
      <c r="K26" s="34"/>
      <c r="L26" s="20">
        <f t="shared" si="0"/>
        <v>582.4</v>
      </c>
      <c r="O26">
        <f t="shared" si="1"/>
        <v>582.4</v>
      </c>
      <c r="P26" t="str">
        <f t="shared" si="2"/>
        <v>0</v>
      </c>
      <c r="Q26" t="str">
        <f t="shared" si="3"/>
        <v>0</v>
      </c>
      <c r="R26" s="38">
        <f t="shared" si="4"/>
        <v>582.4</v>
      </c>
    </row>
    <row r="27" spans="1:18" x14ac:dyDescent="0.25">
      <c r="A27" s="44">
        <v>21</v>
      </c>
      <c r="B27" s="13" t="s">
        <v>139</v>
      </c>
      <c r="C27" s="5">
        <v>9951</v>
      </c>
      <c r="D27" s="5" t="s">
        <v>138</v>
      </c>
      <c r="E27" s="5" t="s">
        <v>13</v>
      </c>
      <c r="F27" s="41"/>
      <c r="G27" s="41"/>
      <c r="H27" s="19"/>
      <c r="I27" s="40"/>
      <c r="J27" s="18">
        <v>544.5</v>
      </c>
      <c r="K27" s="34"/>
      <c r="L27" s="20">
        <f t="shared" si="0"/>
        <v>544.5</v>
      </c>
      <c r="O27">
        <f t="shared" si="1"/>
        <v>544.5</v>
      </c>
      <c r="P27" t="str">
        <f t="shared" si="2"/>
        <v>0</v>
      </c>
      <c r="Q27" t="str">
        <f t="shared" si="3"/>
        <v>0</v>
      </c>
      <c r="R27" s="38">
        <f t="shared" si="4"/>
        <v>544.5</v>
      </c>
    </row>
    <row r="28" spans="1:18" x14ac:dyDescent="0.25">
      <c r="A28" s="44">
        <v>22</v>
      </c>
      <c r="B28" s="13" t="s">
        <v>124</v>
      </c>
      <c r="C28" s="47"/>
      <c r="D28" s="5" t="s">
        <v>80</v>
      </c>
      <c r="E28" s="5" t="s">
        <v>13</v>
      </c>
      <c r="F28" s="10"/>
      <c r="G28" s="10"/>
      <c r="H28" s="18">
        <v>515.29999999999995</v>
      </c>
      <c r="I28" s="29"/>
      <c r="J28" s="39"/>
      <c r="K28" s="32"/>
      <c r="L28" s="20">
        <f t="shared" si="0"/>
        <v>515.29999999999995</v>
      </c>
      <c r="O28">
        <f t="shared" si="1"/>
        <v>515.29999999999995</v>
      </c>
      <c r="P28" t="str">
        <f t="shared" si="2"/>
        <v>0</v>
      </c>
      <c r="Q28" t="str">
        <f t="shared" si="3"/>
        <v>0</v>
      </c>
      <c r="R28" s="38">
        <f t="shared" si="4"/>
        <v>515.29999999999995</v>
      </c>
    </row>
    <row r="29" spans="1:18" x14ac:dyDescent="0.25">
      <c r="A29" s="8"/>
      <c r="B29" s="23"/>
      <c r="C29" s="3"/>
      <c r="D29" s="3"/>
      <c r="E29" s="3"/>
      <c r="F29" s="24">
        <v>10</v>
      </c>
      <c r="G29" s="24">
        <v>5</v>
      </c>
      <c r="H29" s="24">
        <v>14</v>
      </c>
      <c r="I29" s="24">
        <v>7</v>
      </c>
      <c r="J29" s="24">
        <v>8</v>
      </c>
      <c r="K29" s="24">
        <v>11</v>
      </c>
      <c r="L29" s="8"/>
      <c r="R29" s="38"/>
    </row>
    <row r="30" spans="1:18" x14ac:dyDescent="0.25">
      <c r="A30" s="8"/>
      <c r="D30" s="2"/>
      <c r="E30" s="2"/>
      <c r="F30" s="3"/>
      <c r="G30" s="3"/>
      <c r="H30" s="4"/>
      <c r="I30" s="4"/>
      <c r="J30" s="4"/>
      <c r="K30" s="4"/>
      <c r="R30" s="38"/>
    </row>
    <row r="31" spans="1:18" ht="15.75" thickBot="1" x14ac:dyDescent="0.3">
      <c r="A31" s="8"/>
      <c r="B31" s="3"/>
      <c r="C31" s="3"/>
      <c r="D31" s="3"/>
      <c r="E31" s="3"/>
      <c r="F31" s="52">
        <v>1</v>
      </c>
      <c r="G31" s="52">
        <v>2</v>
      </c>
      <c r="H31" s="52">
        <v>3</v>
      </c>
      <c r="I31" s="52">
        <v>4</v>
      </c>
      <c r="J31" s="52">
        <v>5</v>
      </c>
      <c r="K31" s="52"/>
      <c r="L31" s="22"/>
      <c r="R31" s="38"/>
    </row>
    <row r="32" spans="1:18" x14ac:dyDescent="0.25">
      <c r="A32" s="74" t="s">
        <v>141</v>
      </c>
      <c r="B32" s="78" t="s">
        <v>1</v>
      </c>
      <c r="C32" s="64"/>
      <c r="D32" s="64" t="s">
        <v>2</v>
      </c>
      <c r="E32" s="64" t="s">
        <v>3</v>
      </c>
      <c r="F32" s="64" t="s">
        <v>4</v>
      </c>
      <c r="G32" s="64" t="s">
        <v>21</v>
      </c>
      <c r="H32" s="64" t="s">
        <v>5</v>
      </c>
      <c r="I32" s="64" t="s">
        <v>109</v>
      </c>
      <c r="J32" s="64" t="s">
        <v>7</v>
      </c>
      <c r="K32" s="65" t="s">
        <v>142</v>
      </c>
      <c r="L32" s="79" t="s">
        <v>104</v>
      </c>
      <c r="R32" s="38"/>
    </row>
    <row r="33" spans="1:18" x14ac:dyDescent="0.25">
      <c r="A33" s="74">
        <v>1</v>
      </c>
      <c r="B33" s="112" t="s">
        <v>43</v>
      </c>
      <c r="C33" s="106">
        <v>8891</v>
      </c>
      <c r="D33" s="6" t="s">
        <v>11</v>
      </c>
      <c r="E33" s="107" t="s">
        <v>12</v>
      </c>
      <c r="F33" s="90">
        <v>621.9</v>
      </c>
      <c r="G33" s="91">
        <v>627.70000000000005</v>
      </c>
      <c r="H33" s="92">
        <v>629.70000000000005</v>
      </c>
      <c r="I33" s="93"/>
      <c r="J33" s="92">
        <v>623</v>
      </c>
      <c r="K33" s="73">
        <v>626.9</v>
      </c>
      <c r="L33" s="100">
        <f>R33</f>
        <v>2507.3000000000002</v>
      </c>
      <c r="O33">
        <f t="shared" ref="O33:O52" si="5">IF(COUNT(F33:J33)&gt;=1,LARGE(F33:J33,1),"0")</f>
        <v>629.70000000000005</v>
      </c>
      <c r="P33">
        <f t="shared" ref="P33:P52" si="6">IF(COUNT(F33:J33)&gt;=2,LARGE(F33:J33,2),"0")</f>
        <v>627.70000000000005</v>
      </c>
      <c r="Q33">
        <f t="shared" ref="Q33:Q52" si="7">IF(COUNT(F33:J33)&gt;=3,LARGE(F33:J33,3),"0")</f>
        <v>623</v>
      </c>
      <c r="R33" s="38">
        <f t="shared" ref="R33:R52" si="8">SUM(O33:Q33)+K33</f>
        <v>2507.3000000000002</v>
      </c>
    </row>
    <row r="34" spans="1:18" ht="15.75" x14ac:dyDescent="0.25">
      <c r="A34" s="74">
        <v>2</v>
      </c>
      <c r="B34" s="112" t="s">
        <v>51</v>
      </c>
      <c r="C34" s="106">
        <v>9078</v>
      </c>
      <c r="D34" s="6" t="s">
        <v>49</v>
      </c>
      <c r="E34" s="107" t="s">
        <v>12</v>
      </c>
      <c r="F34" s="90">
        <v>620.70000000000005</v>
      </c>
      <c r="G34" s="91">
        <v>626.70000000000005</v>
      </c>
      <c r="H34" s="92">
        <v>625</v>
      </c>
      <c r="I34" s="28">
        <v>621.6</v>
      </c>
      <c r="J34" s="92">
        <v>622</v>
      </c>
      <c r="K34" s="126">
        <v>631.70000000000005</v>
      </c>
      <c r="L34" s="100">
        <f>R34</f>
        <v>2505.4</v>
      </c>
      <c r="O34">
        <f t="shared" si="5"/>
        <v>626.70000000000005</v>
      </c>
      <c r="P34">
        <f t="shared" si="6"/>
        <v>625</v>
      </c>
      <c r="Q34">
        <f t="shared" si="7"/>
        <v>622</v>
      </c>
      <c r="R34" s="38">
        <f t="shared" si="8"/>
        <v>2505.4</v>
      </c>
    </row>
    <row r="35" spans="1:18" ht="15.75" x14ac:dyDescent="0.25">
      <c r="A35" s="74">
        <v>3</v>
      </c>
      <c r="B35" s="112" t="s">
        <v>71</v>
      </c>
      <c r="C35" s="106">
        <v>8117</v>
      </c>
      <c r="D35" s="6" t="s">
        <v>9</v>
      </c>
      <c r="E35" s="6" t="s">
        <v>12</v>
      </c>
      <c r="F35" s="91">
        <v>624.9</v>
      </c>
      <c r="G35" s="91">
        <v>629.4</v>
      </c>
      <c r="H35" s="93"/>
      <c r="I35" s="72">
        <v>625.79999999999995</v>
      </c>
      <c r="J35" s="94">
        <v>619.9</v>
      </c>
      <c r="K35" s="73">
        <v>615.9</v>
      </c>
      <c r="L35" s="100">
        <f>R35</f>
        <v>2496</v>
      </c>
      <c r="O35">
        <f t="shared" si="5"/>
        <v>629.4</v>
      </c>
      <c r="P35">
        <f t="shared" si="6"/>
        <v>625.79999999999995</v>
      </c>
      <c r="Q35">
        <f t="shared" si="7"/>
        <v>624.9</v>
      </c>
      <c r="R35" s="38">
        <f t="shared" si="8"/>
        <v>2496</v>
      </c>
    </row>
    <row r="36" spans="1:18" x14ac:dyDescent="0.25">
      <c r="A36" s="75">
        <v>4</v>
      </c>
      <c r="B36" s="112" t="s">
        <v>108</v>
      </c>
      <c r="C36" s="106">
        <v>8691</v>
      </c>
      <c r="D36" s="6" t="s">
        <v>19</v>
      </c>
      <c r="E36" s="107" t="s">
        <v>12</v>
      </c>
      <c r="F36" s="91">
        <v>616.6</v>
      </c>
      <c r="G36" s="91">
        <v>623.70000000000005</v>
      </c>
      <c r="H36" s="93"/>
      <c r="I36" s="94">
        <v>615.70000000000005</v>
      </c>
      <c r="J36" s="92">
        <v>617.20000000000005</v>
      </c>
      <c r="K36" s="73">
        <v>614.9</v>
      </c>
      <c r="L36" s="100">
        <f>R36</f>
        <v>2472.4</v>
      </c>
      <c r="O36">
        <f t="shared" si="5"/>
        <v>623.70000000000005</v>
      </c>
      <c r="P36">
        <f t="shared" si="6"/>
        <v>617.20000000000005</v>
      </c>
      <c r="Q36">
        <f t="shared" si="7"/>
        <v>616.6</v>
      </c>
      <c r="R36" s="38">
        <f t="shared" si="8"/>
        <v>2472.4</v>
      </c>
    </row>
    <row r="37" spans="1:18" x14ac:dyDescent="0.25">
      <c r="A37" s="75">
        <v>5</v>
      </c>
      <c r="B37" s="112" t="s">
        <v>73</v>
      </c>
      <c r="C37" s="106">
        <v>8107</v>
      </c>
      <c r="D37" s="107" t="s">
        <v>9</v>
      </c>
      <c r="E37" s="107" t="s">
        <v>12</v>
      </c>
      <c r="F37" s="95"/>
      <c r="G37" s="91">
        <v>612.79999999999995</v>
      </c>
      <c r="H37" s="93"/>
      <c r="I37" s="92">
        <v>621.9</v>
      </c>
      <c r="J37" s="92">
        <v>619.9</v>
      </c>
      <c r="K37" s="73">
        <v>613.79999999999995</v>
      </c>
      <c r="L37" s="100">
        <f>R37</f>
        <v>2468.3999999999996</v>
      </c>
      <c r="O37">
        <f t="shared" si="5"/>
        <v>621.9</v>
      </c>
      <c r="P37">
        <f t="shared" si="6"/>
        <v>619.9</v>
      </c>
      <c r="Q37">
        <f t="shared" si="7"/>
        <v>612.79999999999995</v>
      </c>
      <c r="R37" s="38">
        <f t="shared" si="8"/>
        <v>2468.3999999999996</v>
      </c>
    </row>
    <row r="38" spans="1:18" x14ac:dyDescent="0.25">
      <c r="A38" s="75">
        <v>6</v>
      </c>
      <c r="B38" s="112" t="s">
        <v>36</v>
      </c>
      <c r="C38" s="106">
        <v>8717</v>
      </c>
      <c r="D38" s="6" t="s">
        <v>9</v>
      </c>
      <c r="E38" s="107" t="s">
        <v>12</v>
      </c>
      <c r="F38" s="90">
        <v>608.4</v>
      </c>
      <c r="G38" s="91">
        <v>609.9</v>
      </c>
      <c r="H38" s="93"/>
      <c r="I38" s="92">
        <v>610.5</v>
      </c>
      <c r="J38" s="92">
        <v>614.6</v>
      </c>
      <c r="K38" s="73">
        <v>607</v>
      </c>
      <c r="L38" s="100">
        <f>R38</f>
        <v>2442</v>
      </c>
      <c r="O38">
        <f t="shared" si="5"/>
        <v>614.6</v>
      </c>
      <c r="P38">
        <f t="shared" si="6"/>
        <v>610.5</v>
      </c>
      <c r="Q38">
        <f t="shared" si="7"/>
        <v>609.9</v>
      </c>
      <c r="R38" s="38">
        <f t="shared" si="8"/>
        <v>2442</v>
      </c>
    </row>
    <row r="39" spans="1:18" x14ac:dyDescent="0.25">
      <c r="A39" s="75">
        <v>7</v>
      </c>
      <c r="B39" s="112" t="s">
        <v>59</v>
      </c>
      <c r="C39" s="106">
        <v>6966</v>
      </c>
      <c r="D39" s="6" t="s">
        <v>83</v>
      </c>
      <c r="E39" s="107" t="s">
        <v>12</v>
      </c>
      <c r="F39" s="91">
        <v>605.29999999999995</v>
      </c>
      <c r="G39" s="95"/>
      <c r="H39" s="94">
        <v>593.70000000000005</v>
      </c>
      <c r="I39" s="92">
        <v>611.20000000000005</v>
      </c>
      <c r="J39" s="92">
        <v>595.20000000000005</v>
      </c>
      <c r="K39" s="73">
        <v>618.5</v>
      </c>
      <c r="L39" s="100">
        <f>R39</f>
        <v>2430.1999999999998</v>
      </c>
      <c r="O39">
        <f t="shared" si="5"/>
        <v>611.20000000000005</v>
      </c>
      <c r="P39">
        <f t="shared" si="6"/>
        <v>605.29999999999995</v>
      </c>
      <c r="Q39">
        <f t="shared" si="7"/>
        <v>595.20000000000005</v>
      </c>
      <c r="R39" s="38">
        <f t="shared" si="8"/>
        <v>2430.1999999999998</v>
      </c>
    </row>
    <row r="40" spans="1:18" x14ac:dyDescent="0.25">
      <c r="A40" s="75">
        <v>8</v>
      </c>
      <c r="B40" s="112" t="s">
        <v>66</v>
      </c>
      <c r="C40" s="106">
        <v>9455</v>
      </c>
      <c r="D40" s="6" t="s">
        <v>41</v>
      </c>
      <c r="E40" s="107" t="s">
        <v>12</v>
      </c>
      <c r="F40" s="91">
        <v>602.20000000000005</v>
      </c>
      <c r="G40" s="91">
        <v>596.4</v>
      </c>
      <c r="H40" s="92">
        <v>603.20000000000005</v>
      </c>
      <c r="I40" s="93"/>
      <c r="J40" s="96"/>
      <c r="K40" s="73">
        <v>584.5</v>
      </c>
      <c r="L40" s="100">
        <f>R40</f>
        <v>2386.3000000000002</v>
      </c>
      <c r="O40">
        <f t="shared" si="5"/>
        <v>603.20000000000005</v>
      </c>
      <c r="P40">
        <f t="shared" si="6"/>
        <v>602.20000000000005</v>
      </c>
      <c r="Q40">
        <f t="shared" si="7"/>
        <v>596.4</v>
      </c>
      <c r="R40" s="38">
        <f t="shared" si="8"/>
        <v>2386.3000000000002</v>
      </c>
    </row>
    <row r="41" spans="1:18" x14ac:dyDescent="0.25">
      <c r="A41" s="75">
        <v>9</v>
      </c>
      <c r="B41" s="113" t="s">
        <v>65</v>
      </c>
      <c r="C41" s="105">
        <v>8970</v>
      </c>
      <c r="D41" s="6" t="s">
        <v>10</v>
      </c>
      <c r="E41" s="107" t="s">
        <v>12</v>
      </c>
      <c r="F41" s="91">
        <v>594.70000000000005</v>
      </c>
      <c r="G41" s="95"/>
      <c r="H41" s="92">
        <v>598.9</v>
      </c>
      <c r="I41" s="94">
        <v>590.9</v>
      </c>
      <c r="J41" s="92">
        <v>592.1</v>
      </c>
      <c r="K41" s="73">
        <v>589</v>
      </c>
      <c r="L41" s="100">
        <f>R41</f>
        <v>2374.6999999999998</v>
      </c>
      <c r="O41">
        <f t="shared" si="5"/>
        <v>598.9</v>
      </c>
      <c r="P41">
        <f t="shared" si="6"/>
        <v>594.70000000000005</v>
      </c>
      <c r="Q41">
        <f t="shared" si="7"/>
        <v>592.1</v>
      </c>
      <c r="R41" s="38">
        <f t="shared" si="8"/>
        <v>2374.6999999999998</v>
      </c>
    </row>
    <row r="42" spans="1:18" ht="15.75" thickBot="1" x14ac:dyDescent="0.3">
      <c r="A42" s="75">
        <v>10</v>
      </c>
      <c r="B42" s="114" t="s">
        <v>100</v>
      </c>
      <c r="C42" s="109">
        <v>4154</v>
      </c>
      <c r="D42" s="115" t="s">
        <v>35</v>
      </c>
      <c r="E42" s="110" t="s">
        <v>12</v>
      </c>
      <c r="F42" s="97"/>
      <c r="G42" s="97"/>
      <c r="H42" s="98">
        <v>597</v>
      </c>
      <c r="I42" s="98">
        <v>598.4</v>
      </c>
      <c r="J42" s="98">
        <v>580.70000000000005</v>
      </c>
      <c r="K42" s="99">
        <v>589.1</v>
      </c>
      <c r="L42" s="104">
        <f>R42</f>
        <v>2365.2000000000003</v>
      </c>
      <c r="O42">
        <f t="shared" si="5"/>
        <v>598.4</v>
      </c>
      <c r="P42">
        <f t="shared" si="6"/>
        <v>597</v>
      </c>
      <c r="Q42">
        <f t="shared" si="7"/>
        <v>580.70000000000005</v>
      </c>
      <c r="R42" s="38">
        <f t="shared" si="8"/>
        <v>2365.2000000000003</v>
      </c>
    </row>
    <row r="43" spans="1:18" x14ac:dyDescent="0.25">
      <c r="A43" s="44">
        <v>11</v>
      </c>
      <c r="B43" s="54" t="s">
        <v>56</v>
      </c>
      <c r="C43" s="54">
        <v>9576</v>
      </c>
      <c r="D43" s="55" t="s">
        <v>17</v>
      </c>
      <c r="E43" s="55" t="s">
        <v>12</v>
      </c>
      <c r="F43" s="76">
        <v>614.9</v>
      </c>
      <c r="G43" s="57">
        <v>615</v>
      </c>
      <c r="H43" s="58">
        <v>619.20000000000005</v>
      </c>
      <c r="I43" s="59"/>
      <c r="J43" s="58">
        <v>612.20000000000005</v>
      </c>
      <c r="K43" s="77"/>
      <c r="L43" s="62">
        <f>R43</f>
        <v>1849.1</v>
      </c>
      <c r="O43">
        <f t="shared" si="5"/>
        <v>619.20000000000005</v>
      </c>
      <c r="P43">
        <f t="shared" si="6"/>
        <v>615</v>
      </c>
      <c r="Q43">
        <f t="shared" si="7"/>
        <v>614.9</v>
      </c>
      <c r="R43" s="38">
        <f t="shared" si="8"/>
        <v>1849.1</v>
      </c>
    </row>
    <row r="44" spans="1:18" x14ac:dyDescent="0.25">
      <c r="A44" s="44">
        <v>12</v>
      </c>
      <c r="B44" s="13" t="s">
        <v>99</v>
      </c>
      <c r="C44" s="13">
        <v>8735</v>
      </c>
      <c r="D44" s="5" t="s">
        <v>35</v>
      </c>
      <c r="E44" s="5" t="s">
        <v>12</v>
      </c>
      <c r="F44" s="10"/>
      <c r="G44" s="9"/>
      <c r="H44" s="18">
        <v>607.29999999999995</v>
      </c>
      <c r="I44" s="18">
        <v>605.29999999999995</v>
      </c>
      <c r="J44" s="33"/>
      <c r="K44" s="34">
        <v>607.70000000000005</v>
      </c>
      <c r="L44" s="20">
        <f>R44</f>
        <v>1820.3</v>
      </c>
      <c r="O44">
        <f t="shared" si="5"/>
        <v>607.29999999999995</v>
      </c>
      <c r="P44">
        <f t="shared" si="6"/>
        <v>605.29999999999995</v>
      </c>
      <c r="Q44" t="str">
        <f t="shared" si="7"/>
        <v>0</v>
      </c>
      <c r="R44" s="38">
        <f t="shared" si="8"/>
        <v>1820.3</v>
      </c>
    </row>
    <row r="45" spans="1:18" x14ac:dyDescent="0.25">
      <c r="A45" s="44">
        <v>13</v>
      </c>
      <c r="B45" s="11" t="s">
        <v>114</v>
      </c>
      <c r="C45" s="11">
        <v>9622</v>
      </c>
      <c r="D45" s="7" t="s">
        <v>115</v>
      </c>
      <c r="E45" s="7" t="s">
        <v>12</v>
      </c>
      <c r="F45" s="9"/>
      <c r="G45" s="9"/>
      <c r="H45" s="19"/>
      <c r="I45" s="18">
        <v>592.9</v>
      </c>
      <c r="J45" s="18">
        <v>608.20000000000005</v>
      </c>
      <c r="K45" s="34">
        <v>611.1</v>
      </c>
      <c r="L45" s="20">
        <f>R45</f>
        <v>1812.1999999999998</v>
      </c>
      <c r="O45">
        <f t="shared" si="5"/>
        <v>608.20000000000005</v>
      </c>
      <c r="P45">
        <f t="shared" si="6"/>
        <v>592.9</v>
      </c>
      <c r="Q45" t="str">
        <f t="shared" si="7"/>
        <v>0</v>
      </c>
      <c r="R45" s="38">
        <f t="shared" si="8"/>
        <v>1812.1999999999998</v>
      </c>
    </row>
    <row r="46" spans="1:18" x14ac:dyDescent="0.25">
      <c r="A46" s="44">
        <v>14</v>
      </c>
      <c r="B46" s="13" t="s">
        <v>76</v>
      </c>
      <c r="C46" s="13">
        <v>384</v>
      </c>
      <c r="D46" s="5" t="s">
        <v>10</v>
      </c>
      <c r="E46" s="5" t="s">
        <v>12</v>
      </c>
      <c r="F46" s="14">
        <v>597.79999999999995</v>
      </c>
      <c r="G46" s="12">
        <v>589.70000000000005</v>
      </c>
      <c r="H46" s="19"/>
      <c r="I46" s="19"/>
      <c r="J46" s="33"/>
      <c r="K46" s="34">
        <v>599.9</v>
      </c>
      <c r="L46" s="20">
        <f>R46</f>
        <v>1787.4</v>
      </c>
      <c r="O46">
        <f t="shared" si="5"/>
        <v>597.79999999999995</v>
      </c>
      <c r="P46">
        <f t="shared" si="6"/>
        <v>589.70000000000005</v>
      </c>
      <c r="Q46" t="str">
        <f t="shared" si="7"/>
        <v>0</v>
      </c>
      <c r="R46" s="38">
        <f t="shared" si="8"/>
        <v>1787.4</v>
      </c>
    </row>
    <row r="47" spans="1:18" x14ac:dyDescent="0.25">
      <c r="A47" s="44">
        <v>15</v>
      </c>
      <c r="B47" s="13" t="s">
        <v>75</v>
      </c>
      <c r="C47" s="13">
        <v>4176</v>
      </c>
      <c r="D47" s="5" t="s">
        <v>15</v>
      </c>
      <c r="E47" s="5" t="s">
        <v>12</v>
      </c>
      <c r="F47" s="10"/>
      <c r="G47" s="12">
        <v>594.9</v>
      </c>
      <c r="H47" s="19"/>
      <c r="I47" s="19"/>
      <c r="J47" s="33"/>
      <c r="K47" s="34">
        <v>584.20000000000005</v>
      </c>
      <c r="L47" s="20">
        <f>R47</f>
        <v>1179.0999999999999</v>
      </c>
      <c r="O47">
        <f t="shared" si="5"/>
        <v>594.9</v>
      </c>
      <c r="P47" t="str">
        <f t="shared" si="6"/>
        <v>0</v>
      </c>
      <c r="Q47" t="str">
        <f t="shared" si="7"/>
        <v>0</v>
      </c>
      <c r="R47" s="38">
        <f t="shared" si="8"/>
        <v>1179.0999999999999</v>
      </c>
    </row>
    <row r="48" spans="1:18" x14ac:dyDescent="0.25">
      <c r="A48" s="44">
        <v>16</v>
      </c>
      <c r="B48" s="11" t="s">
        <v>116</v>
      </c>
      <c r="C48" s="11">
        <v>396</v>
      </c>
      <c r="D48" s="7" t="s">
        <v>115</v>
      </c>
      <c r="E48" s="7" t="s">
        <v>12</v>
      </c>
      <c r="F48" s="9"/>
      <c r="G48" s="9"/>
      <c r="H48" s="19"/>
      <c r="I48" s="18">
        <v>548.29999999999995</v>
      </c>
      <c r="J48" s="18">
        <v>566.29999999999995</v>
      </c>
      <c r="K48" s="33"/>
      <c r="L48" s="20">
        <f>R48</f>
        <v>1114.5999999999999</v>
      </c>
      <c r="O48">
        <f t="shared" si="5"/>
        <v>566.29999999999995</v>
      </c>
      <c r="P48">
        <f t="shared" si="6"/>
        <v>548.29999999999995</v>
      </c>
      <c r="Q48" t="str">
        <f t="shared" si="7"/>
        <v>0</v>
      </c>
      <c r="R48" s="38">
        <f t="shared" si="8"/>
        <v>1114.5999999999999</v>
      </c>
    </row>
    <row r="49" spans="1:18" x14ac:dyDescent="0.25">
      <c r="A49" s="44">
        <v>17</v>
      </c>
      <c r="B49" s="11" t="s">
        <v>132</v>
      </c>
      <c r="C49" s="11">
        <v>4144</v>
      </c>
      <c r="D49" s="7" t="s">
        <v>133</v>
      </c>
      <c r="E49" s="7" t="s">
        <v>12</v>
      </c>
      <c r="F49" s="9"/>
      <c r="G49" s="9"/>
      <c r="H49" s="19"/>
      <c r="I49" s="33"/>
      <c r="J49" s="18">
        <v>608.20000000000005</v>
      </c>
      <c r="K49" s="33"/>
      <c r="L49" s="20">
        <f>R49</f>
        <v>608.20000000000005</v>
      </c>
      <c r="O49">
        <f t="shared" si="5"/>
        <v>608.20000000000005</v>
      </c>
      <c r="P49" t="str">
        <f t="shared" si="6"/>
        <v>0</v>
      </c>
      <c r="Q49" t="str">
        <f t="shared" si="7"/>
        <v>0</v>
      </c>
      <c r="R49" s="38">
        <f t="shared" si="8"/>
        <v>608.20000000000005</v>
      </c>
    </row>
    <row r="50" spans="1:18" x14ac:dyDescent="0.25">
      <c r="A50" s="44">
        <v>18</v>
      </c>
      <c r="B50" s="13" t="s">
        <v>134</v>
      </c>
      <c r="C50" s="13">
        <v>6572</v>
      </c>
      <c r="D50" s="5" t="s">
        <v>18</v>
      </c>
      <c r="E50" s="5" t="s">
        <v>12</v>
      </c>
      <c r="F50" s="10"/>
      <c r="G50" s="9"/>
      <c r="H50" s="33"/>
      <c r="I50" s="33"/>
      <c r="J50" s="18">
        <v>605.70000000000005</v>
      </c>
      <c r="K50" s="34"/>
      <c r="L50" s="20">
        <f>R50</f>
        <v>605.70000000000005</v>
      </c>
      <c r="O50">
        <f t="shared" si="5"/>
        <v>605.70000000000005</v>
      </c>
      <c r="P50" t="str">
        <f t="shared" si="6"/>
        <v>0</v>
      </c>
      <c r="Q50" t="str">
        <f t="shared" si="7"/>
        <v>0</v>
      </c>
      <c r="R50" s="38">
        <f t="shared" si="8"/>
        <v>605.70000000000005</v>
      </c>
    </row>
    <row r="51" spans="1:18" x14ac:dyDescent="0.25">
      <c r="A51" s="44">
        <v>19</v>
      </c>
      <c r="B51" s="11" t="s">
        <v>113</v>
      </c>
      <c r="C51" s="11">
        <v>9139</v>
      </c>
      <c r="D51" s="7" t="s">
        <v>35</v>
      </c>
      <c r="E51" s="7" t="s">
        <v>12</v>
      </c>
      <c r="F51" s="9"/>
      <c r="G51" s="9"/>
      <c r="H51" s="19"/>
      <c r="I51" s="18">
        <v>597.79999999999995</v>
      </c>
      <c r="J51" s="33"/>
      <c r="K51" s="33"/>
      <c r="L51" s="20">
        <f>R51</f>
        <v>597.79999999999995</v>
      </c>
      <c r="O51">
        <f t="shared" si="5"/>
        <v>597.79999999999995</v>
      </c>
      <c r="P51" t="str">
        <f t="shared" si="6"/>
        <v>0</v>
      </c>
      <c r="Q51" t="str">
        <f t="shared" si="7"/>
        <v>0</v>
      </c>
      <c r="R51" s="38">
        <f t="shared" si="8"/>
        <v>597.79999999999995</v>
      </c>
    </row>
    <row r="52" spans="1:18" x14ac:dyDescent="0.25">
      <c r="A52" s="44">
        <v>20</v>
      </c>
      <c r="B52" s="11" t="s">
        <v>101</v>
      </c>
      <c r="C52" s="11">
        <v>9919</v>
      </c>
      <c r="D52" s="5" t="s">
        <v>41</v>
      </c>
      <c r="E52" s="7" t="s">
        <v>12</v>
      </c>
      <c r="F52" s="9"/>
      <c r="G52" s="9"/>
      <c r="H52" s="18">
        <v>544.5</v>
      </c>
      <c r="I52" s="19"/>
      <c r="J52" s="33"/>
      <c r="K52" s="33"/>
      <c r="L52" s="20">
        <f>R52</f>
        <v>544.5</v>
      </c>
      <c r="O52">
        <f t="shared" si="5"/>
        <v>544.5</v>
      </c>
      <c r="P52" t="str">
        <f t="shared" si="6"/>
        <v>0</v>
      </c>
      <c r="Q52" t="str">
        <f t="shared" si="7"/>
        <v>0</v>
      </c>
      <c r="R52" s="38">
        <f t="shared" si="8"/>
        <v>544.5</v>
      </c>
    </row>
    <row r="53" spans="1:18" x14ac:dyDescent="0.25">
      <c r="A53" s="8"/>
      <c r="B53" s="23"/>
      <c r="C53" s="23"/>
      <c r="D53" s="3"/>
      <c r="E53" s="3"/>
      <c r="F53" s="24">
        <v>10</v>
      </c>
      <c r="G53" s="24">
        <v>10</v>
      </c>
      <c r="H53" s="24">
        <v>9</v>
      </c>
      <c r="I53" s="24">
        <v>10</v>
      </c>
      <c r="J53" s="24">
        <v>14</v>
      </c>
      <c r="K53" s="24">
        <v>11</v>
      </c>
      <c r="L53" s="8"/>
      <c r="R53" s="38"/>
    </row>
    <row r="54" spans="1:18" x14ac:dyDescent="0.25">
      <c r="A54" s="8"/>
      <c r="D54" s="2"/>
      <c r="E54" s="2"/>
      <c r="F54" s="3"/>
      <c r="G54" s="3"/>
      <c r="H54" s="4"/>
      <c r="I54" s="4"/>
      <c r="J54" s="4"/>
      <c r="K54" s="4"/>
      <c r="R54" s="38"/>
    </row>
    <row r="55" spans="1:18" ht="15.75" thickBot="1" x14ac:dyDescent="0.3">
      <c r="A55" s="8"/>
      <c r="B55" s="3"/>
      <c r="C55" s="3"/>
      <c r="D55" s="3"/>
      <c r="E55" s="3"/>
      <c r="F55" s="52">
        <v>1</v>
      </c>
      <c r="G55" s="52">
        <v>2</v>
      </c>
      <c r="H55" s="52">
        <v>3</v>
      </c>
      <c r="I55" s="52">
        <v>4</v>
      </c>
      <c r="J55" s="52">
        <v>5</v>
      </c>
      <c r="K55" s="52"/>
      <c r="L55" s="22"/>
      <c r="R55" s="38"/>
    </row>
    <row r="56" spans="1:18" x14ac:dyDescent="0.25">
      <c r="A56" s="74" t="s">
        <v>141</v>
      </c>
      <c r="B56" s="78" t="s">
        <v>1</v>
      </c>
      <c r="C56" s="64"/>
      <c r="D56" s="64" t="s">
        <v>2</v>
      </c>
      <c r="E56" s="64" t="s">
        <v>3</v>
      </c>
      <c r="F56" s="64" t="s">
        <v>4</v>
      </c>
      <c r="G56" s="64" t="s">
        <v>21</v>
      </c>
      <c r="H56" s="64" t="s">
        <v>5</v>
      </c>
      <c r="I56" s="64" t="s">
        <v>6</v>
      </c>
      <c r="J56" s="64" t="s">
        <v>7</v>
      </c>
      <c r="K56" s="65" t="s">
        <v>8</v>
      </c>
      <c r="L56" s="79" t="s">
        <v>104</v>
      </c>
      <c r="R56" s="38"/>
    </row>
    <row r="57" spans="1:18" x14ac:dyDescent="0.25">
      <c r="A57" s="74">
        <v>1</v>
      </c>
      <c r="B57" s="112" t="s">
        <v>54</v>
      </c>
      <c r="C57" s="106">
        <v>9303</v>
      </c>
      <c r="D57" s="6" t="s">
        <v>15</v>
      </c>
      <c r="E57" s="107" t="s">
        <v>14</v>
      </c>
      <c r="F57" s="91">
        <v>616.6</v>
      </c>
      <c r="G57" s="91">
        <v>617.5</v>
      </c>
      <c r="H57" s="93"/>
      <c r="I57" s="93"/>
      <c r="J57" s="92">
        <v>617.20000000000005</v>
      </c>
      <c r="K57" s="73">
        <v>617.6</v>
      </c>
      <c r="L57" s="100">
        <f t="shared" ref="L57:L88" si="9">R57</f>
        <v>2468.9</v>
      </c>
      <c r="O57">
        <f t="shared" ref="O57:O88" si="10">IF(COUNT(F57:J57)&gt;=1,LARGE(F57:J57,1),"0")</f>
        <v>617.5</v>
      </c>
      <c r="P57">
        <f t="shared" ref="P57:P88" si="11">IF(COUNT(F57:J57)&gt;=2,LARGE(F57:J57,2),"0")</f>
        <v>617.20000000000005</v>
      </c>
      <c r="Q57">
        <f t="shared" ref="Q57:Q88" si="12">IF(COUNT(F57:J57)&gt;=3,LARGE(F57:J57,3),"0")</f>
        <v>616.6</v>
      </c>
      <c r="R57" s="38">
        <f t="shared" ref="R57:R88" si="13">SUM(O57:Q57)+K57</f>
        <v>2468.9</v>
      </c>
    </row>
    <row r="58" spans="1:18" x14ac:dyDescent="0.25">
      <c r="A58" s="74">
        <v>2</v>
      </c>
      <c r="B58" s="113" t="s">
        <v>74</v>
      </c>
      <c r="C58" s="105">
        <v>9454</v>
      </c>
      <c r="D58" s="6" t="s">
        <v>16</v>
      </c>
      <c r="E58" s="6" t="s">
        <v>14</v>
      </c>
      <c r="F58" s="116"/>
      <c r="G58" s="91">
        <v>610.4</v>
      </c>
      <c r="H58" s="92">
        <v>609.6</v>
      </c>
      <c r="I58" s="94">
        <v>609.1</v>
      </c>
      <c r="J58" s="92">
        <v>606.6</v>
      </c>
      <c r="K58" s="73">
        <v>613.4</v>
      </c>
      <c r="L58" s="100">
        <f t="shared" si="9"/>
        <v>2442.5</v>
      </c>
      <c r="O58">
        <f t="shared" si="10"/>
        <v>610.4</v>
      </c>
      <c r="P58">
        <f t="shared" si="11"/>
        <v>609.6</v>
      </c>
      <c r="Q58">
        <f t="shared" si="12"/>
        <v>609.1</v>
      </c>
      <c r="R58" s="38">
        <f t="shared" si="13"/>
        <v>2442.5</v>
      </c>
    </row>
    <row r="59" spans="1:18" x14ac:dyDescent="0.25">
      <c r="A59" s="74">
        <v>3</v>
      </c>
      <c r="B59" s="112" t="s">
        <v>40</v>
      </c>
      <c r="C59" s="106">
        <v>9608</v>
      </c>
      <c r="D59" s="107" t="s">
        <v>41</v>
      </c>
      <c r="E59" s="107" t="s">
        <v>14</v>
      </c>
      <c r="F59" s="91">
        <v>601.5</v>
      </c>
      <c r="G59" s="91">
        <v>608.4</v>
      </c>
      <c r="H59" s="92">
        <v>601.29999999999995</v>
      </c>
      <c r="I59" s="93"/>
      <c r="J59" s="96"/>
      <c r="K59" s="73">
        <v>605</v>
      </c>
      <c r="L59" s="100">
        <f t="shared" si="9"/>
        <v>2416.1999999999998</v>
      </c>
      <c r="O59">
        <f t="shared" si="10"/>
        <v>608.4</v>
      </c>
      <c r="P59">
        <f t="shared" si="11"/>
        <v>601.5</v>
      </c>
      <c r="Q59">
        <f t="shared" si="12"/>
        <v>601.29999999999995</v>
      </c>
      <c r="R59" s="38">
        <f t="shared" si="13"/>
        <v>2416.1999999999998</v>
      </c>
    </row>
    <row r="60" spans="1:18" x14ac:dyDescent="0.25">
      <c r="A60" s="75">
        <v>4</v>
      </c>
      <c r="B60" s="112" t="s">
        <v>28</v>
      </c>
      <c r="C60" s="106">
        <v>9511</v>
      </c>
      <c r="D60" s="107" t="s">
        <v>10</v>
      </c>
      <c r="E60" s="107" t="s">
        <v>14</v>
      </c>
      <c r="F60" s="101">
        <v>599.1</v>
      </c>
      <c r="G60" s="116"/>
      <c r="H60" s="101">
        <v>605.5</v>
      </c>
      <c r="I60" s="116"/>
      <c r="J60" s="101">
        <v>605</v>
      </c>
      <c r="K60" s="117">
        <v>599.6</v>
      </c>
      <c r="L60" s="100">
        <f t="shared" si="9"/>
        <v>2409.1999999999998</v>
      </c>
      <c r="O60">
        <f t="shared" si="10"/>
        <v>605.5</v>
      </c>
      <c r="P60">
        <f t="shared" si="11"/>
        <v>605</v>
      </c>
      <c r="Q60">
        <f t="shared" si="12"/>
        <v>599.1</v>
      </c>
      <c r="R60" s="38">
        <f t="shared" si="13"/>
        <v>2409.1999999999998</v>
      </c>
    </row>
    <row r="61" spans="1:18" x14ac:dyDescent="0.25">
      <c r="A61" s="75">
        <v>5</v>
      </c>
      <c r="B61" s="112" t="s">
        <v>53</v>
      </c>
      <c r="C61" s="106">
        <v>9427</v>
      </c>
      <c r="D61" s="107" t="s">
        <v>35</v>
      </c>
      <c r="E61" s="107" t="s">
        <v>14</v>
      </c>
      <c r="F61" s="91">
        <v>599.79999999999995</v>
      </c>
      <c r="G61" s="91">
        <v>605.9</v>
      </c>
      <c r="H61" s="92">
        <v>596.1</v>
      </c>
      <c r="I61" s="94">
        <v>595.5</v>
      </c>
      <c r="J61" s="96"/>
      <c r="K61" s="73">
        <v>589.1</v>
      </c>
      <c r="L61" s="100">
        <f t="shared" si="9"/>
        <v>2390.8999999999996</v>
      </c>
      <c r="O61">
        <f t="shared" si="10"/>
        <v>605.9</v>
      </c>
      <c r="P61">
        <f t="shared" si="11"/>
        <v>599.79999999999995</v>
      </c>
      <c r="Q61">
        <f t="shared" si="12"/>
        <v>596.1</v>
      </c>
      <c r="R61" s="38">
        <f t="shared" si="13"/>
        <v>2390.8999999999996</v>
      </c>
    </row>
    <row r="62" spans="1:18" x14ac:dyDescent="0.25">
      <c r="A62" s="75">
        <v>6</v>
      </c>
      <c r="B62" s="112" t="s">
        <v>46</v>
      </c>
      <c r="C62" s="106">
        <v>9508</v>
      </c>
      <c r="D62" s="107" t="s">
        <v>10</v>
      </c>
      <c r="E62" s="107" t="s">
        <v>14</v>
      </c>
      <c r="F62" s="91">
        <v>586.70000000000005</v>
      </c>
      <c r="G62" s="95"/>
      <c r="H62" s="92">
        <v>591.4</v>
      </c>
      <c r="I62" s="93"/>
      <c r="J62" s="92">
        <v>606.29999999999995</v>
      </c>
      <c r="K62" s="73">
        <v>597.5</v>
      </c>
      <c r="L62" s="100">
        <f t="shared" si="9"/>
        <v>2381.8999999999996</v>
      </c>
      <c r="O62">
        <f t="shared" si="10"/>
        <v>606.29999999999995</v>
      </c>
      <c r="P62">
        <f t="shared" si="11"/>
        <v>591.4</v>
      </c>
      <c r="Q62">
        <f t="shared" si="12"/>
        <v>586.70000000000005</v>
      </c>
      <c r="R62" s="38">
        <f t="shared" si="13"/>
        <v>2381.8999999999996</v>
      </c>
    </row>
    <row r="63" spans="1:18" x14ac:dyDescent="0.25">
      <c r="A63" s="75">
        <v>7</v>
      </c>
      <c r="B63" s="113" t="s">
        <v>77</v>
      </c>
      <c r="C63" s="105">
        <v>9604</v>
      </c>
      <c r="D63" s="6" t="s">
        <v>11</v>
      </c>
      <c r="E63" s="6" t="s">
        <v>14</v>
      </c>
      <c r="F63" s="116"/>
      <c r="G63" s="91">
        <v>588.5</v>
      </c>
      <c r="H63" s="92">
        <v>581.6</v>
      </c>
      <c r="I63" s="93"/>
      <c r="J63" s="92">
        <v>597.5</v>
      </c>
      <c r="K63" s="73">
        <v>587.29999999999995</v>
      </c>
      <c r="L63" s="100">
        <f t="shared" si="9"/>
        <v>2354.8999999999996</v>
      </c>
      <c r="O63">
        <f t="shared" si="10"/>
        <v>597.5</v>
      </c>
      <c r="P63">
        <f t="shared" si="11"/>
        <v>588.5</v>
      </c>
      <c r="Q63">
        <f t="shared" si="12"/>
        <v>581.6</v>
      </c>
      <c r="R63" s="38">
        <f t="shared" si="13"/>
        <v>2354.8999999999996</v>
      </c>
    </row>
    <row r="64" spans="1:18" ht="15.75" thickBot="1" x14ac:dyDescent="0.3">
      <c r="A64" s="75">
        <v>8</v>
      </c>
      <c r="B64" s="118" t="s">
        <v>68</v>
      </c>
      <c r="C64" s="119">
        <v>9426</v>
      </c>
      <c r="D64" s="120" t="s">
        <v>35</v>
      </c>
      <c r="E64" s="120" t="s">
        <v>14</v>
      </c>
      <c r="F64" s="111">
        <v>589.4</v>
      </c>
      <c r="G64" s="111">
        <v>589.29999999999995</v>
      </c>
      <c r="H64" s="98">
        <v>590.4</v>
      </c>
      <c r="I64" s="121">
        <v>581.4</v>
      </c>
      <c r="J64" s="122"/>
      <c r="K64" s="99">
        <v>573.29999999999995</v>
      </c>
      <c r="L64" s="104">
        <f t="shared" si="9"/>
        <v>2342.3999999999996</v>
      </c>
      <c r="O64">
        <f t="shared" si="10"/>
        <v>590.4</v>
      </c>
      <c r="P64">
        <f t="shared" si="11"/>
        <v>589.4</v>
      </c>
      <c r="Q64">
        <f t="shared" si="12"/>
        <v>589.29999999999995</v>
      </c>
      <c r="R64" s="38">
        <f t="shared" si="13"/>
        <v>2342.3999999999996</v>
      </c>
    </row>
    <row r="65" spans="1:18" x14ac:dyDescent="0.25">
      <c r="A65" s="44">
        <v>9</v>
      </c>
      <c r="B65" s="81" t="s">
        <v>52</v>
      </c>
      <c r="C65" s="81">
        <v>9458</v>
      </c>
      <c r="D65" s="55" t="s">
        <v>9</v>
      </c>
      <c r="E65" s="82" t="s">
        <v>14</v>
      </c>
      <c r="F65" s="57">
        <v>610.6</v>
      </c>
      <c r="G65" s="57">
        <v>594.9</v>
      </c>
      <c r="H65" s="59"/>
      <c r="I65" s="59"/>
      <c r="J65" s="77"/>
      <c r="K65" s="61">
        <v>603.79999999999995</v>
      </c>
      <c r="L65" s="62">
        <f t="shared" si="9"/>
        <v>1809.3</v>
      </c>
      <c r="O65">
        <f t="shared" si="10"/>
        <v>610.6</v>
      </c>
      <c r="P65">
        <f t="shared" si="11"/>
        <v>594.9</v>
      </c>
      <c r="Q65" t="str">
        <f t="shared" si="12"/>
        <v>0</v>
      </c>
      <c r="R65" s="38">
        <f t="shared" si="13"/>
        <v>1809.3</v>
      </c>
    </row>
    <row r="66" spans="1:18" x14ac:dyDescent="0.25">
      <c r="A66" s="44">
        <v>10</v>
      </c>
      <c r="B66" s="11" t="s">
        <v>50</v>
      </c>
      <c r="C66" s="11">
        <v>9306</v>
      </c>
      <c r="D66" s="5" t="s">
        <v>49</v>
      </c>
      <c r="E66" s="7" t="s">
        <v>14</v>
      </c>
      <c r="F66" s="12">
        <v>605.70000000000005</v>
      </c>
      <c r="G66" s="12">
        <v>594.4</v>
      </c>
      <c r="H66" s="18">
        <v>602.4</v>
      </c>
      <c r="I66" s="19"/>
      <c r="J66" s="18">
        <v>599.9</v>
      </c>
      <c r="K66" s="33"/>
      <c r="L66" s="20">
        <f t="shared" si="9"/>
        <v>1808</v>
      </c>
      <c r="O66">
        <f t="shared" si="10"/>
        <v>605.70000000000005</v>
      </c>
      <c r="P66">
        <f t="shared" si="11"/>
        <v>602.4</v>
      </c>
      <c r="Q66">
        <f t="shared" si="12"/>
        <v>599.9</v>
      </c>
      <c r="R66" s="38">
        <f t="shared" si="13"/>
        <v>1808</v>
      </c>
    </row>
    <row r="67" spans="1:18" x14ac:dyDescent="0.25">
      <c r="A67" s="44">
        <v>11</v>
      </c>
      <c r="B67" s="11" t="s">
        <v>38</v>
      </c>
      <c r="C67" s="11">
        <v>9469</v>
      </c>
      <c r="D67" s="7" t="s">
        <v>39</v>
      </c>
      <c r="E67" s="7" t="s">
        <v>14</v>
      </c>
      <c r="F67" s="14">
        <v>603.1</v>
      </c>
      <c r="G67" s="12">
        <v>605.4</v>
      </c>
      <c r="H67" s="19"/>
      <c r="I67" s="19"/>
      <c r="J67" s="33"/>
      <c r="K67" s="34">
        <v>596.1</v>
      </c>
      <c r="L67" s="20">
        <f t="shared" si="9"/>
        <v>1804.6</v>
      </c>
      <c r="O67">
        <f t="shared" si="10"/>
        <v>605.4</v>
      </c>
      <c r="P67">
        <f t="shared" si="11"/>
        <v>603.1</v>
      </c>
      <c r="Q67" t="str">
        <f t="shared" si="12"/>
        <v>0</v>
      </c>
      <c r="R67" s="38">
        <f t="shared" si="13"/>
        <v>1804.6</v>
      </c>
    </row>
    <row r="68" spans="1:18" x14ac:dyDescent="0.25">
      <c r="A68" s="44">
        <v>12</v>
      </c>
      <c r="B68" s="11" t="s">
        <v>55</v>
      </c>
      <c r="C68" s="11">
        <v>9317</v>
      </c>
      <c r="D68" s="7" t="s">
        <v>9</v>
      </c>
      <c r="E68" s="7" t="s">
        <v>14</v>
      </c>
      <c r="F68" s="12">
        <v>598.70000000000005</v>
      </c>
      <c r="G68" s="9"/>
      <c r="H68" s="18">
        <v>601.20000000000005</v>
      </c>
      <c r="I68" s="19"/>
      <c r="J68" s="33"/>
      <c r="K68" s="34">
        <v>600.5</v>
      </c>
      <c r="L68" s="20">
        <f t="shared" si="9"/>
        <v>1800.4</v>
      </c>
      <c r="O68">
        <f t="shared" si="10"/>
        <v>601.20000000000005</v>
      </c>
      <c r="P68">
        <f t="shared" si="11"/>
        <v>598.70000000000005</v>
      </c>
      <c r="Q68" t="str">
        <f t="shared" si="12"/>
        <v>0</v>
      </c>
      <c r="R68" s="38">
        <f t="shared" si="13"/>
        <v>1800.4</v>
      </c>
    </row>
    <row r="69" spans="1:18" x14ac:dyDescent="0.25">
      <c r="A69" s="44">
        <v>13</v>
      </c>
      <c r="B69" s="15" t="s">
        <v>87</v>
      </c>
      <c r="C69" s="15">
        <v>9468</v>
      </c>
      <c r="D69" s="5" t="s">
        <v>35</v>
      </c>
      <c r="E69" s="16" t="s">
        <v>14</v>
      </c>
      <c r="F69" s="9"/>
      <c r="G69" s="9"/>
      <c r="H69" s="18">
        <v>591</v>
      </c>
      <c r="I69" s="18">
        <v>588.29999999999995</v>
      </c>
      <c r="J69" s="33"/>
      <c r="K69" s="34">
        <v>604.5</v>
      </c>
      <c r="L69" s="20">
        <f t="shared" si="9"/>
        <v>1783.8</v>
      </c>
      <c r="O69">
        <f t="shared" si="10"/>
        <v>591</v>
      </c>
      <c r="P69">
        <f t="shared" si="11"/>
        <v>588.29999999999995</v>
      </c>
      <c r="Q69" t="str">
        <f t="shared" si="12"/>
        <v>0</v>
      </c>
      <c r="R69" s="38">
        <f t="shared" si="13"/>
        <v>1783.8</v>
      </c>
    </row>
    <row r="70" spans="1:18" x14ac:dyDescent="0.25">
      <c r="A70" s="44">
        <v>14</v>
      </c>
      <c r="B70" s="11" t="s">
        <v>34</v>
      </c>
      <c r="C70" s="11">
        <v>9205</v>
      </c>
      <c r="D70" s="7" t="s">
        <v>35</v>
      </c>
      <c r="E70" s="7" t="s">
        <v>14</v>
      </c>
      <c r="F70" s="12">
        <v>579.1</v>
      </c>
      <c r="G70" s="9"/>
      <c r="H70" s="19"/>
      <c r="I70" s="18">
        <v>563.79999999999995</v>
      </c>
      <c r="J70" s="33"/>
      <c r="K70" s="34">
        <v>567.79999999999995</v>
      </c>
      <c r="L70" s="20">
        <f t="shared" si="9"/>
        <v>1710.7</v>
      </c>
      <c r="O70">
        <f t="shared" si="10"/>
        <v>579.1</v>
      </c>
      <c r="P70">
        <f t="shared" si="11"/>
        <v>563.79999999999995</v>
      </c>
      <c r="Q70" t="str">
        <f t="shared" si="12"/>
        <v>0</v>
      </c>
      <c r="R70" s="38">
        <f t="shared" si="13"/>
        <v>1710.7</v>
      </c>
    </row>
    <row r="71" spans="1:18" x14ac:dyDescent="0.25">
      <c r="A71" s="44">
        <v>15</v>
      </c>
      <c r="B71" s="11" t="s">
        <v>86</v>
      </c>
      <c r="C71" s="11">
        <v>9357</v>
      </c>
      <c r="D71" s="5" t="s">
        <v>80</v>
      </c>
      <c r="E71" s="7" t="s">
        <v>14</v>
      </c>
      <c r="F71" s="9"/>
      <c r="G71" s="9"/>
      <c r="H71" s="18">
        <v>594.9</v>
      </c>
      <c r="I71" s="19"/>
      <c r="J71" s="33"/>
      <c r="K71" s="34">
        <v>580.79999999999995</v>
      </c>
      <c r="L71" s="20">
        <f t="shared" si="9"/>
        <v>1175.6999999999998</v>
      </c>
      <c r="O71">
        <f t="shared" si="10"/>
        <v>594.9</v>
      </c>
      <c r="P71" t="str">
        <f t="shared" si="11"/>
        <v>0</v>
      </c>
      <c r="Q71" t="str">
        <f t="shared" si="12"/>
        <v>0</v>
      </c>
      <c r="R71" s="38">
        <f t="shared" si="13"/>
        <v>1175.6999999999998</v>
      </c>
    </row>
    <row r="72" spans="1:18" x14ac:dyDescent="0.25">
      <c r="A72" s="44">
        <v>16</v>
      </c>
      <c r="B72" s="15" t="s">
        <v>69</v>
      </c>
      <c r="C72" s="15">
        <v>9638</v>
      </c>
      <c r="D72" s="5" t="s">
        <v>18</v>
      </c>
      <c r="E72" s="16" t="s">
        <v>14</v>
      </c>
      <c r="F72" s="12">
        <v>568.20000000000005</v>
      </c>
      <c r="G72" s="9"/>
      <c r="H72" s="19"/>
      <c r="I72" s="19"/>
      <c r="J72" s="33"/>
      <c r="K72" s="34">
        <v>596.1</v>
      </c>
      <c r="L72" s="20">
        <f t="shared" si="9"/>
        <v>1164.3000000000002</v>
      </c>
      <c r="O72">
        <f t="shared" si="10"/>
        <v>568.20000000000005</v>
      </c>
      <c r="P72" t="str">
        <f t="shared" si="11"/>
        <v>0</v>
      </c>
      <c r="Q72" t="str">
        <f t="shared" si="12"/>
        <v>0</v>
      </c>
      <c r="R72" s="38">
        <f t="shared" si="13"/>
        <v>1164.3000000000002</v>
      </c>
    </row>
    <row r="73" spans="1:18" x14ac:dyDescent="0.25">
      <c r="A73" s="44">
        <v>17</v>
      </c>
      <c r="B73" s="11" t="s">
        <v>112</v>
      </c>
      <c r="C73" s="11">
        <v>9730</v>
      </c>
      <c r="D73" s="5" t="s">
        <v>48</v>
      </c>
      <c r="E73" s="7" t="s">
        <v>14</v>
      </c>
      <c r="F73" s="9"/>
      <c r="G73" s="9"/>
      <c r="H73" s="19"/>
      <c r="I73" s="18">
        <v>577.70000000000005</v>
      </c>
      <c r="J73" s="33"/>
      <c r="K73" s="34">
        <v>572.9</v>
      </c>
      <c r="L73" s="20">
        <f t="shared" si="9"/>
        <v>1150.5999999999999</v>
      </c>
      <c r="O73">
        <f t="shared" si="10"/>
        <v>577.70000000000005</v>
      </c>
      <c r="P73" t="str">
        <f t="shared" si="11"/>
        <v>0</v>
      </c>
      <c r="Q73" t="str">
        <f t="shared" si="12"/>
        <v>0</v>
      </c>
      <c r="R73" s="38">
        <f t="shared" si="13"/>
        <v>1150.5999999999999</v>
      </c>
    </row>
    <row r="74" spans="1:18" x14ac:dyDescent="0.25">
      <c r="A74" s="44">
        <v>18</v>
      </c>
      <c r="B74" s="15" t="s">
        <v>57</v>
      </c>
      <c r="C74" s="15">
        <v>10001</v>
      </c>
      <c r="D74" s="16" t="s">
        <v>18</v>
      </c>
      <c r="E74" s="16" t="s">
        <v>14</v>
      </c>
      <c r="F74" s="12">
        <v>545.4</v>
      </c>
      <c r="G74" s="9"/>
      <c r="H74" s="19"/>
      <c r="I74" s="19"/>
      <c r="J74" s="33"/>
      <c r="K74" s="34">
        <v>578.4</v>
      </c>
      <c r="L74" s="20">
        <f t="shared" si="9"/>
        <v>1123.8</v>
      </c>
      <c r="O74">
        <f t="shared" si="10"/>
        <v>545.4</v>
      </c>
      <c r="P74" t="str">
        <f t="shared" si="11"/>
        <v>0</v>
      </c>
      <c r="Q74" t="str">
        <f t="shared" si="12"/>
        <v>0</v>
      </c>
      <c r="R74" s="38">
        <f t="shared" si="13"/>
        <v>1123.8</v>
      </c>
    </row>
    <row r="75" spans="1:18" x14ac:dyDescent="0.25">
      <c r="A75" s="44">
        <v>19</v>
      </c>
      <c r="B75" s="15" t="s">
        <v>92</v>
      </c>
      <c r="C75" s="15">
        <v>9673</v>
      </c>
      <c r="D75" s="5" t="s">
        <v>10</v>
      </c>
      <c r="E75" s="16" t="s">
        <v>14</v>
      </c>
      <c r="F75" s="9"/>
      <c r="G75" s="9"/>
      <c r="H75" s="18">
        <v>526.20000000000005</v>
      </c>
      <c r="I75" s="19"/>
      <c r="J75" s="33"/>
      <c r="K75" s="34">
        <v>552.29999999999995</v>
      </c>
      <c r="L75" s="20">
        <f t="shared" si="9"/>
        <v>1078.5</v>
      </c>
      <c r="O75">
        <f t="shared" si="10"/>
        <v>526.20000000000005</v>
      </c>
      <c r="P75" t="str">
        <f t="shared" si="11"/>
        <v>0</v>
      </c>
      <c r="Q75" t="str">
        <f t="shared" si="12"/>
        <v>0</v>
      </c>
      <c r="R75" s="38">
        <f t="shared" si="13"/>
        <v>1078.5</v>
      </c>
    </row>
    <row r="76" spans="1:18" x14ac:dyDescent="0.25">
      <c r="A76" s="44">
        <v>20</v>
      </c>
      <c r="B76" s="15" t="s">
        <v>93</v>
      </c>
      <c r="C76" s="15">
        <v>9905</v>
      </c>
      <c r="D76" s="5" t="s">
        <v>80</v>
      </c>
      <c r="E76" s="16" t="s">
        <v>14</v>
      </c>
      <c r="F76" s="9"/>
      <c r="G76" s="9"/>
      <c r="H76" s="18">
        <v>522.9</v>
      </c>
      <c r="I76" s="19"/>
      <c r="J76" s="33"/>
      <c r="K76" s="34">
        <v>553.79999999999995</v>
      </c>
      <c r="L76" s="20">
        <f t="shared" si="9"/>
        <v>1076.6999999999998</v>
      </c>
      <c r="O76">
        <f t="shared" si="10"/>
        <v>522.9</v>
      </c>
      <c r="P76" t="str">
        <f t="shared" si="11"/>
        <v>0</v>
      </c>
      <c r="Q76" t="str">
        <f t="shared" si="12"/>
        <v>0</v>
      </c>
      <c r="R76" s="38">
        <f t="shared" si="13"/>
        <v>1076.6999999999998</v>
      </c>
    </row>
    <row r="77" spans="1:18" x14ac:dyDescent="0.25">
      <c r="A77" s="44">
        <v>21</v>
      </c>
      <c r="B77" s="15" t="s">
        <v>90</v>
      </c>
      <c r="C77" s="15">
        <v>9620</v>
      </c>
      <c r="D77" s="5" t="s">
        <v>80</v>
      </c>
      <c r="E77" s="16" t="s">
        <v>14</v>
      </c>
      <c r="F77" s="9"/>
      <c r="G77" s="12">
        <v>511.2</v>
      </c>
      <c r="H77" s="18">
        <v>554.4</v>
      </c>
      <c r="I77" s="19"/>
      <c r="J77" s="33"/>
      <c r="K77" s="33"/>
      <c r="L77" s="20">
        <f t="shared" si="9"/>
        <v>1065.5999999999999</v>
      </c>
      <c r="O77">
        <f t="shared" si="10"/>
        <v>554.4</v>
      </c>
      <c r="P77">
        <f t="shared" si="11"/>
        <v>511.2</v>
      </c>
      <c r="Q77" t="str">
        <f t="shared" si="12"/>
        <v>0</v>
      </c>
      <c r="R77" s="38">
        <f t="shared" si="13"/>
        <v>1065.5999999999999</v>
      </c>
    </row>
    <row r="78" spans="1:18" x14ac:dyDescent="0.25">
      <c r="A78" s="44">
        <v>22</v>
      </c>
      <c r="B78" s="13" t="s">
        <v>127</v>
      </c>
      <c r="C78" s="13">
        <v>9697</v>
      </c>
      <c r="D78" s="5" t="s">
        <v>128</v>
      </c>
      <c r="E78" s="5" t="s">
        <v>14</v>
      </c>
      <c r="F78" s="31"/>
      <c r="G78" s="32"/>
      <c r="H78" s="33"/>
      <c r="I78" s="33"/>
      <c r="J78" s="33"/>
      <c r="K78" s="34">
        <v>593.70000000000005</v>
      </c>
      <c r="L78" s="20">
        <f t="shared" si="9"/>
        <v>593.70000000000005</v>
      </c>
      <c r="O78" t="str">
        <f t="shared" si="10"/>
        <v>0</v>
      </c>
      <c r="P78" t="str">
        <f t="shared" si="11"/>
        <v>0</v>
      </c>
      <c r="Q78" t="str">
        <f t="shared" si="12"/>
        <v>0</v>
      </c>
      <c r="R78" s="38">
        <f t="shared" si="13"/>
        <v>593.70000000000005</v>
      </c>
    </row>
    <row r="79" spans="1:18" x14ac:dyDescent="0.25">
      <c r="A79" s="44">
        <v>23</v>
      </c>
      <c r="B79" s="13" t="s">
        <v>129</v>
      </c>
      <c r="C79" s="13">
        <v>9454</v>
      </c>
      <c r="D79" s="5" t="s">
        <v>126</v>
      </c>
      <c r="E79" s="5" t="s">
        <v>14</v>
      </c>
      <c r="F79" s="31"/>
      <c r="G79" s="32"/>
      <c r="H79" s="33"/>
      <c r="I79" s="33"/>
      <c r="J79" s="33"/>
      <c r="K79" s="34">
        <v>589.4</v>
      </c>
      <c r="L79" s="20">
        <f t="shared" si="9"/>
        <v>589.4</v>
      </c>
      <c r="O79" t="str">
        <f t="shared" si="10"/>
        <v>0</v>
      </c>
      <c r="P79" t="str">
        <f t="shared" si="11"/>
        <v>0</v>
      </c>
      <c r="Q79" t="str">
        <f t="shared" si="12"/>
        <v>0</v>
      </c>
      <c r="R79" s="38">
        <f t="shared" si="13"/>
        <v>589.4</v>
      </c>
    </row>
    <row r="80" spans="1:18" x14ac:dyDescent="0.25">
      <c r="A80" s="44">
        <v>24</v>
      </c>
      <c r="B80" s="11" t="s">
        <v>135</v>
      </c>
      <c r="C80" s="11">
        <v>9980</v>
      </c>
      <c r="D80" s="7" t="s">
        <v>16</v>
      </c>
      <c r="E80" s="7" t="s">
        <v>14</v>
      </c>
      <c r="F80" s="32"/>
      <c r="G80" s="9"/>
      <c r="H80" s="19"/>
      <c r="I80" s="33"/>
      <c r="J80" s="18">
        <v>583.29999999999995</v>
      </c>
      <c r="K80" s="34"/>
      <c r="L80" s="20">
        <f t="shared" si="9"/>
        <v>583.29999999999995</v>
      </c>
      <c r="O80">
        <f t="shared" si="10"/>
        <v>583.29999999999995</v>
      </c>
      <c r="P80" t="str">
        <f t="shared" si="11"/>
        <v>0</v>
      </c>
      <c r="Q80" t="str">
        <f t="shared" si="12"/>
        <v>0</v>
      </c>
      <c r="R80" s="38">
        <f t="shared" si="13"/>
        <v>583.29999999999995</v>
      </c>
    </row>
    <row r="81" spans="1:18" x14ac:dyDescent="0.25">
      <c r="A81" s="44">
        <v>25</v>
      </c>
      <c r="B81" s="11" t="s">
        <v>88</v>
      </c>
      <c r="C81" s="11">
        <v>9624</v>
      </c>
      <c r="D81" s="5" t="s">
        <v>41</v>
      </c>
      <c r="E81" s="7" t="s">
        <v>14</v>
      </c>
      <c r="F81" s="9"/>
      <c r="G81" s="9"/>
      <c r="H81" s="18">
        <v>565.5</v>
      </c>
      <c r="I81" s="19"/>
      <c r="J81" s="33"/>
      <c r="K81" s="33"/>
      <c r="L81" s="20">
        <f t="shared" si="9"/>
        <v>565.5</v>
      </c>
      <c r="O81">
        <f t="shared" si="10"/>
        <v>565.5</v>
      </c>
      <c r="P81" t="str">
        <f t="shared" si="11"/>
        <v>0</v>
      </c>
      <c r="Q81" t="str">
        <f t="shared" si="12"/>
        <v>0</v>
      </c>
      <c r="R81" s="38">
        <f t="shared" si="13"/>
        <v>565.5</v>
      </c>
    </row>
    <row r="82" spans="1:18" x14ac:dyDescent="0.25">
      <c r="A82" s="44">
        <v>26</v>
      </c>
      <c r="B82" s="11" t="s">
        <v>89</v>
      </c>
      <c r="C82" s="11">
        <v>9509</v>
      </c>
      <c r="D82" s="7" t="s">
        <v>10</v>
      </c>
      <c r="E82" s="7" t="s">
        <v>14</v>
      </c>
      <c r="F82" s="9"/>
      <c r="G82" s="9"/>
      <c r="H82" s="18">
        <v>556.5</v>
      </c>
      <c r="I82" s="19"/>
      <c r="J82" s="33"/>
      <c r="K82" s="33"/>
      <c r="L82" s="20">
        <f t="shared" si="9"/>
        <v>556.5</v>
      </c>
      <c r="O82">
        <f t="shared" si="10"/>
        <v>556.5</v>
      </c>
      <c r="P82" t="str">
        <f t="shared" si="11"/>
        <v>0</v>
      </c>
      <c r="Q82" t="str">
        <f t="shared" si="12"/>
        <v>0</v>
      </c>
      <c r="R82" s="38">
        <f t="shared" si="13"/>
        <v>556.5</v>
      </c>
    </row>
    <row r="83" spans="1:18" x14ac:dyDescent="0.25">
      <c r="A83" s="44">
        <v>27</v>
      </c>
      <c r="B83" s="13" t="s">
        <v>130</v>
      </c>
      <c r="C83" s="13">
        <v>9688</v>
      </c>
      <c r="D83" s="5" t="s">
        <v>19</v>
      </c>
      <c r="E83" s="5" t="s">
        <v>14</v>
      </c>
      <c r="F83" s="31"/>
      <c r="G83" s="32"/>
      <c r="H83" s="33"/>
      <c r="I83" s="33"/>
      <c r="J83" s="33"/>
      <c r="K83" s="34">
        <v>556.4</v>
      </c>
      <c r="L83" s="20">
        <f t="shared" si="9"/>
        <v>556.4</v>
      </c>
      <c r="O83" t="str">
        <f t="shared" si="10"/>
        <v>0</v>
      </c>
      <c r="P83" t="str">
        <f t="shared" si="11"/>
        <v>0</v>
      </c>
      <c r="Q83" t="str">
        <f t="shared" si="12"/>
        <v>0</v>
      </c>
      <c r="R83" s="38">
        <f t="shared" si="13"/>
        <v>556.4</v>
      </c>
    </row>
    <row r="84" spans="1:18" x14ac:dyDescent="0.25">
      <c r="A84" s="44">
        <v>28</v>
      </c>
      <c r="B84" s="11" t="s">
        <v>42</v>
      </c>
      <c r="C84" s="11">
        <v>9454</v>
      </c>
      <c r="D84" s="5" t="s">
        <v>18</v>
      </c>
      <c r="E84" s="7" t="s">
        <v>14</v>
      </c>
      <c r="F84" s="12">
        <v>554.5</v>
      </c>
      <c r="G84" s="9"/>
      <c r="H84" s="19"/>
      <c r="I84" s="19"/>
      <c r="J84" s="33"/>
      <c r="K84" s="33"/>
      <c r="L84" s="20">
        <f t="shared" si="9"/>
        <v>554.5</v>
      </c>
      <c r="O84">
        <f t="shared" si="10"/>
        <v>554.5</v>
      </c>
      <c r="P84" t="str">
        <f t="shared" si="11"/>
        <v>0</v>
      </c>
      <c r="Q84" t="str">
        <f t="shared" si="12"/>
        <v>0</v>
      </c>
      <c r="R84" s="38">
        <f t="shared" si="13"/>
        <v>554.5</v>
      </c>
    </row>
    <row r="85" spans="1:18" x14ac:dyDescent="0.25">
      <c r="A85" s="44">
        <v>29</v>
      </c>
      <c r="B85" s="11" t="s">
        <v>137</v>
      </c>
      <c r="C85" s="11">
        <v>9952</v>
      </c>
      <c r="D85" s="7" t="s">
        <v>138</v>
      </c>
      <c r="E85" s="7" t="s">
        <v>14</v>
      </c>
      <c r="F85" s="12"/>
      <c r="G85" s="9"/>
      <c r="H85" s="18"/>
      <c r="I85" s="19"/>
      <c r="J85" s="18">
        <v>553.9</v>
      </c>
      <c r="K85" s="34"/>
      <c r="L85" s="20">
        <f t="shared" si="9"/>
        <v>553.9</v>
      </c>
      <c r="O85">
        <f t="shared" si="10"/>
        <v>553.9</v>
      </c>
      <c r="P85" t="str">
        <f t="shared" si="11"/>
        <v>0</v>
      </c>
      <c r="Q85" t="str">
        <f t="shared" si="12"/>
        <v>0</v>
      </c>
      <c r="R85" s="38">
        <f t="shared" si="13"/>
        <v>553.9</v>
      </c>
    </row>
    <row r="86" spans="1:18" x14ac:dyDescent="0.25">
      <c r="A86" s="44">
        <v>30</v>
      </c>
      <c r="B86" s="15" t="s">
        <v>91</v>
      </c>
      <c r="C86" s="15"/>
      <c r="D86" s="5" t="s">
        <v>41</v>
      </c>
      <c r="E86" s="16" t="s">
        <v>14</v>
      </c>
      <c r="F86" s="9"/>
      <c r="G86" s="9"/>
      <c r="H86" s="18">
        <v>545.6</v>
      </c>
      <c r="I86" s="19"/>
      <c r="J86" s="33"/>
      <c r="K86" s="33"/>
      <c r="L86" s="20">
        <f t="shared" si="9"/>
        <v>545.6</v>
      </c>
      <c r="O86">
        <f t="shared" si="10"/>
        <v>545.6</v>
      </c>
      <c r="P86" t="str">
        <f t="shared" si="11"/>
        <v>0</v>
      </c>
      <c r="Q86" t="str">
        <f t="shared" si="12"/>
        <v>0</v>
      </c>
      <c r="R86" s="38">
        <f t="shared" si="13"/>
        <v>545.6</v>
      </c>
    </row>
    <row r="87" spans="1:18" x14ac:dyDescent="0.25">
      <c r="A87" s="44">
        <v>31</v>
      </c>
      <c r="B87" s="15" t="s">
        <v>94</v>
      </c>
      <c r="C87" s="15">
        <v>9917</v>
      </c>
      <c r="D87" s="5" t="s">
        <v>41</v>
      </c>
      <c r="E87" s="16" t="s">
        <v>14</v>
      </c>
      <c r="F87" s="9"/>
      <c r="G87" s="9"/>
      <c r="H87" s="18">
        <v>510.7</v>
      </c>
      <c r="I87" s="19"/>
      <c r="J87" s="33"/>
      <c r="K87" s="33"/>
      <c r="L87" s="20">
        <f t="shared" si="9"/>
        <v>510.7</v>
      </c>
      <c r="O87">
        <f t="shared" si="10"/>
        <v>510.7</v>
      </c>
      <c r="P87" t="str">
        <f t="shared" si="11"/>
        <v>0</v>
      </c>
      <c r="Q87" t="str">
        <f t="shared" si="12"/>
        <v>0</v>
      </c>
      <c r="R87" s="38">
        <f t="shared" si="13"/>
        <v>510.7</v>
      </c>
    </row>
    <row r="88" spans="1:18" x14ac:dyDescent="0.25">
      <c r="A88" s="44">
        <v>32</v>
      </c>
      <c r="B88" s="13" t="s">
        <v>140</v>
      </c>
      <c r="C88" s="13">
        <v>9928</v>
      </c>
      <c r="D88" s="5" t="s">
        <v>138</v>
      </c>
      <c r="E88" s="5" t="s">
        <v>14</v>
      </c>
      <c r="F88" s="10"/>
      <c r="G88" s="32"/>
      <c r="H88" s="33"/>
      <c r="I88" s="19"/>
      <c r="J88" s="18">
        <v>497.6</v>
      </c>
      <c r="K88" s="34"/>
      <c r="L88" s="20">
        <f t="shared" si="9"/>
        <v>497.6</v>
      </c>
      <c r="O88">
        <f t="shared" si="10"/>
        <v>497.6</v>
      </c>
      <c r="P88" t="str">
        <f t="shared" si="11"/>
        <v>0</v>
      </c>
      <c r="Q88" t="str">
        <f t="shared" si="12"/>
        <v>0</v>
      </c>
      <c r="R88" s="38">
        <f t="shared" si="13"/>
        <v>497.6</v>
      </c>
    </row>
    <row r="89" spans="1:18" x14ac:dyDescent="0.25">
      <c r="A89" s="8"/>
      <c r="B89" s="23"/>
      <c r="C89" s="23"/>
      <c r="D89" s="3"/>
      <c r="E89" s="3"/>
      <c r="F89" s="24">
        <v>14</v>
      </c>
      <c r="G89" s="24">
        <v>10</v>
      </c>
      <c r="H89" s="24">
        <v>18</v>
      </c>
      <c r="I89" s="24">
        <v>6</v>
      </c>
      <c r="J89" s="24">
        <v>9</v>
      </c>
      <c r="K89" s="24">
        <v>22</v>
      </c>
      <c r="L89" s="8"/>
      <c r="R89" s="38"/>
    </row>
    <row r="90" spans="1:18" x14ac:dyDescent="0.25">
      <c r="A90" s="8"/>
      <c r="D90" s="2"/>
      <c r="E90" s="2"/>
      <c r="F90" s="3"/>
      <c r="G90" s="3"/>
      <c r="H90" s="4"/>
      <c r="I90" s="4"/>
      <c r="J90" s="4"/>
      <c r="K90" s="4"/>
      <c r="R90" s="38"/>
    </row>
    <row r="91" spans="1:18" ht="15.75" thickBot="1" x14ac:dyDescent="0.3">
      <c r="A91" s="8"/>
      <c r="B91" s="3"/>
      <c r="C91" s="3"/>
      <c r="D91" s="3"/>
      <c r="E91" s="3"/>
      <c r="F91" s="52">
        <v>1</v>
      </c>
      <c r="G91" s="52">
        <v>2</v>
      </c>
      <c r="H91" s="52">
        <v>3</v>
      </c>
      <c r="I91" s="52">
        <v>4</v>
      </c>
      <c r="J91" s="52">
        <v>5</v>
      </c>
      <c r="K91" s="52"/>
      <c r="L91" s="22"/>
      <c r="R91" s="38"/>
    </row>
    <row r="92" spans="1:18" x14ac:dyDescent="0.25">
      <c r="A92" s="74" t="s">
        <v>141</v>
      </c>
      <c r="B92" s="78" t="s">
        <v>1</v>
      </c>
      <c r="C92" s="64"/>
      <c r="D92" s="64" t="s">
        <v>2</v>
      </c>
      <c r="E92" s="64" t="s">
        <v>3</v>
      </c>
      <c r="F92" s="64" t="s">
        <v>4</v>
      </c>
      <c r="G92" s="64" t="s">
        <v>21</v>
      </c>
      <c r="H92" s="64" t="s">
        <v>5</v>
      </c>
      <c r="I92" s="64" t="s">
        <v>109</v>
      </c>
      <c r="J92" s="64" t="s">
        <v>7</v>
      </c>
      <c r="K92" s="65" t="s">
        <v>142</v>
      </c>
      <c r="L92" s="79" t="s">
        <v>104</v>
      </c>
      <c r="R92" s="38"/>
    </row>
    <row r="93" spans="1:18" x14ac:dyDescent="0.25">
      <c r="A93" s="74">
        <v>1</v>
      </c>
      <c r="B93" s="112" t="s">
        <v>25</v>
      </c>
      <c r="C93" s="106">
        <v>8959</v>
      </c>
      <c r="D93" s="6" t="s">
        <v>16</v>
      </c>
      <c r="E93" s="107" t="s">
        <v>20</v>
      </c>
      <c r="F93" s="90">
        <v>616.29999999999995</v>
      </c>
      <c r="G93" s="91">
        <v>618.20000000000005</v>
      </c>
      <c r="H93" s="95"/>
      <c r="I93" s="91">
        <v>626.5</v>
      </c>
      <c r="J93" s="91">
        <v>623</v>
      </c>
      <c r="K93" s="123">
        <v>619.29999999999995</v>
      </c>
      <c r="L93" s="100">
        <f>R93</f>
        <v>2487</v>
      </c>
      <c r="O93">
        <f t="shared" ref="O93:O105" si="14">IF(COUNT(F93:J93)&gt;=1,LARGE(F93:J93,1),"0")</f>
        <v>626.5</v>
      </c>
      <c r="P93">
        <f t="shared" ref="P93:P105" si="15">IF(COUNT(F93:J93)&gt;=2,LARGE(F93:J93,2),"0")</f>
        <v>623</v>
      </c>
      <c r="Q93">
        <f t="shared" ref="Q93:Q105" si="16">IF(COUNT(F93:J93)&gt;=3,LARGE(F93:J93,3),"0")</f>
        <v>618.20000000000005</v>
      </c>
      <c r="R93" s="38">
        <f t="shared" ref="R93:R105" si="17">SUM(O93:Q93)+K93</f>
        <v>2487</v>
      </c>
    </row>
    <row r="94" spans="1:18" x14ac:dyDescent="0.25">
      <c r="A94" s="74">
        <v>2</v>
      </c>
      <c r="B94" s="112" t="s">
        <v>63</v>
      </c>
      <c r="C94" s="106">
        <v>9069</v>
      </c>
      <c r="D94" s="6" t="s">
        <v>30</v>
      </c>
      <c r="E94" s="107" t="s">
        <v>20</v>
      </c>
      <c r="F94" s="91">
        <v>621.79999999999995</v>
      </c>
      <c r="G94" s="91">
        <v>617.79999999999995</v>
      </c>
      <c r="H94" s="93"/>
      <c r="I94" s="92">
        <v>619.4</v>
      </c>
      <c r="J94" s="94">
        <v>616.70000000000005</v>
      </c>
      <c r="K94" s="73">
        <v>615.1</v>
      </c>
      <c r="L94" s="100">
        <f>R94</f>
        <v>2474.1</v>
      </c>
      <c r="O94">
        <f t="shared" si="14"/>
        <v>621.79999999999995</v>
      </c>
      <c r="P94">
        <f t="shared" si="15"/>
        <v>619.4</v>
      </c>
      <c r="Q94">
        <f t="shared" si="16"/>
        <v>617.79999999999995</v>
      </c>
      <c r="R94" s="38">
        <f t="shared" si="17"/>
        <v>2474.1</v>
      </c>
    </row>
    <row r="95" spans="1:18" x14ac:dyDescent="0.25">
      <c r="A95" s="74">
        <v>3</v>
      </c>
      <c r="B95" s="112" t="s">
        <v>70</v>
      </c>
      <c r="C95" s="106">
        <v>8945</v>
      </c>
      <c r="D95" s="6" t="s">
        <v>11</v>
      </c>
      <c r="E95" s="107" t="s">
        <v>20</v>
      </c>
      <c r="F95" s="91">
        <v>610.20000000000005</v>
      </c>
      <c r="G95" s="91">
        <v>616.20000000000005</v>
      </c>
      <c r="H95" s="92">
        <v>620.29999999999995</v>
      </c>
      <c r="I95" s="93"/>
      <c r="J95" s="96"/>
      <c r="K95" s="73">
        <v>614.4</v>
      </c>
      <c r="L95" s="100">
        <f>R95</f>
        <v>2461.1</v>
      </c>
      <c r="O95">
        <f t="shared" si="14"/>
        <v>620.29999999999995</v>
      </c>
      <c r="P95">
        <f t="shared" si="15"/>
        <v>616.20000000000005</v>
      </c>
      <c r="Q95">
        <f t="shared" si="16"/>
        <v>610.20000000000005</v>
      </c>
      <c r="R95" s="38">
        <f t="shared" si="17"/>
        <v>2461.1</v>
      </c>
    </row>
    <row r="96" spans="1:18" x14ac:dyDescent="0.25">
      <c r="A96" s="75">
        <v>4</v>
      </c>
      <c r="B96" s="112" t="s">
        <v>29</v>
      </c>
      <c r="C96" s="106">
        <v>9235</v>
      </c>
      <c r="D96" s="6" t="s">
        <v>17</v>
      </c>
      <c r="E96" s="107" t="s">
        <v>20</v>
      </c>
      <c r="F96" s="91">
        <v>607.70000000000005</v>
      </c>
      <c r="G96" s="91">
        <v>618</v>
      </c>
      <c r="H96" s="95"/>
      <c r="I96" s="95"/>
      <c r="J96" s="91">
        <v>617.9</v>
      </c>
      <c r="K96" s="123">
        <v>614.70000000000005</v>
      </c>
      <c r="L96" s="100">
        <f>R96</f>
        <v>2458.3000000000002</v>
      </c>
      <c r="O96">
        <f t="shared" si="14"/>
        <v>618</v>
      </c>
      <c r="P96">
        <f t="shared" si="15"/>
        <v>617.9</v>
      </c>
      <c r="Q96">
        <f t="shared" si="16"/>
        <v>607.70000000000005</v>
      </c>
      <c r="R96" s="38">
        <f t="shared" si="17"/>
        <v>2458.3000000000002</v>
      </c>
    </row>
    <row r="97" spans="1:18" x14ac:dyDescent="0.25">
      <c r="A97" s="75">
        <v>5</v>
      </c>
      <c r="B97" s="113" t="s">
        <v>45</v>
      </c>
      <c r="C97" s="105">
        <v>4177</v>
      </c>
      <c r="D97" s="6" t="s">
        <v>15</v>
      </c>
      <c r="E97" s="6" t="s">
        <v>20</v>
      </c>
      <c r="F97" s="101">
        <v>614.29999999999995</v>
      </c>
      <c r="G97" s="91">
        <v>611.29999999999995</v>
      </c>
      <c r="H97" s="93"/>
      <c r="I97" s="92">
        <v>613.79999999999995</v>
      </c>
      <c r="J97" s="96"/>
      <c r="K97" s="73">
        <v>607.4</v>
      </c>
      <c r="L97" s="100">
        <f>R97</f>
        <v>2446.7999999999997</v>
      </c>
      <c r="O97">
        <f t="shared" si="14"/>
        <v>614.29999999999995</v>
      </c>
      <c r="P97">
        <f t="shared" si="15"/>
        <v>613.79999999999995</v>
      </c>
      <c r="Q97">
        <f t="shared" si="16"/>
        <v>611.29999999999995</v>
      </c>
      <c r="R97" s="38">
        <f t="shared" si="17"/>
        <v>2446.7999999999997</v>
      </c>
    </row>
    <row r="98" spans="1:18" x14ac:dyDescent="0.25">
      <c r="A98" s="75">
        <v>6</v>
      </c>
      <c r="B98" s="112" t="s">
        <v>58</v>
      </c>
      <c r="C98" s="106">
        <v>9024</v>
      </c>
      <c r="D98" s="6" t="s">
        <v>9</v>
      </c>
      <c r="E98" s="107" t="s">
        <v>20</v>
      </c>
      <c r="F98" s="91">
        <v>605.70000000000005</v>
      </c>
      <c r="G98" s="91">
        <v>608.1</v>
      </c>
      <c r="H98" s="93"/>
      <c r="I98" s="93"/>
      <c r="J98" s="92">
        <v>612.6</v>
      </c>
      <c r="K98" s="73">
        <v>612.6</v>
      </c>
      <c r="L98" s="100">
        <f>R98</f>
        <v>2439</v>
      </c>
      <c r="O98">
        <f t="shared" si="14"/>
        <v>612.6</v>
      </c>
      <c r="P98">
        <f t="shared" si="15"/>
        <v>608.1</v>
      </c>
      <c r="Q98">
        <f t="shared" si="16"/>
        <v>605.70000000000005</v>
      </c>
      <c r="R98" s="38">
        <f t="shared" si="17"/>
        <v>2439</v>
      </c>
    </row>
    <row r="99" spans="1:18" x14ac:dyDescent="0.25">
      <c r="A99" s="75">
        <v>7</v>
      </c>
      <c r="B99" s="113" t="s">
        <v>67</v>
      </c>
      <c r="C99" s="105">
        <v>9465</v>
      </c>
      <c r="D99" s="6" t="s">
        <v>41</v>
      </c>
      <c r="E99" s="6" t="s">
        <v>20</v>
      </c>
      <c r="F99" s="101">
        <v>610.9</v>
      </c>
      <c r="G99" s="91">
        <v>602.70000000000005</v>
      </c>
      <c r="H99" s="92">
        <v>606.6</v>
      </c>
      <c r="I99" s="93"/>
      <c r="J99" s="96"/>
      <c r="K99" s="73">
        <v>600.5</v>
      </c>
      <c r="L99" s="100">
        <f>R99</f>
        <v>2420.6999999999998</v>
      </c>
      <c r="O99">
        <f t="shared" si="14"/>
        <v>610.9</v>
      </c>
      <c r="P99">
        <f t="shared" si="15"/>
        <v>606.6</v>
      </c>
      <c r="Q99">
        <f t="shared" si="16"/>
        <v>602.70000000000005</v>
      </c>
      <c r="R99" s="38">
        <f t="shared" si="17"/>
        <v>2420.6999999999998</v>
      </c>
    </row>
    <row r="100" spans="1:18" x14ac:dyDescent="0.25">
      <c r="A100" s="75">
        <v>8</v>
      </c>
      <c r="B100" s="112" t="s">
        <v>24</v>
      </c>
      <c r="C100" s="106">
        <v>9816</v>
      </c>
      <c r="D100" s="107" t="s">
        <v>9</v>
      </c>
      <c r="E100" s="107" t="s">
        <v>20</v>
      </c>
      <c r="F100" s="90">
        <v>589.1</v>
      </c>
      <c r="G100" s="91">
        <v>598.70000000000005</v>
      </c>
      <c r="H100" s="95"/>
      <c r="I100" s="91">
        <v>610</v>
      </c>
      <c r="J100" s="91">
        <v>601</v>
      </c>
      <c r="K100" s="123">
        <v>601.29999999999995</v>
      </c>
      <c r="L100" s="100">
        <f>R100</f>
        <v>2411</v>
      </c>
      <c r="O100">
        <f t="shared" si="14"/>
        <v>610</v>
      </c>
      <c r="P100">
        <f t="shared" si="15"/>
        <v>601</v>
      </c>
      <c r="Q100">
        <f t="shared" si="16"/>
        <v>598.70000000000005</v>
      </c>
      <c r="R100" s="38">
        <f t="shared" si="17"/>
        <v>2411</v>
      </c>
    </row>
    <row r="101" spans="1:18" ht="15.75" thickBot="1" x14ac:dyDescent="0.3">
      <c r="A101" s="75">
        <v>9</v>
      </c>
      <c r="B101" s="124" t="s">
        <v>78</v>
      </c>
      <c r="C101" s="125">
        <v>3325</v>
      </c>
      <c r="D101" s="115" t="s">
        <v>9</v>
      </c>
      <c r="E101" s="115" t="s">
        <v>20</v>
      </c>
      <c r="F101" s="111">
        <v>596.1</v>
      </c>
      <c r="G101" s="111">
        <v>585.29999999999995</v>
      </c>
      <c r="H101" s="103"/>
      <c r="I101" s="103"/>
      <c r="J101" s="98">
        <v>601.70000000000005</v>
      </c>
      <c r="K101" s="99">
        <v>598.5</v>
      </c>
      <c r="L101" s="104">
        <f>R101</f>
        <v>2381.6000000000004</v>
      </c>
      <c r="O101">
        <f t="shared" si="14"/>
        <v>601.70000000000005</v>
      </c>
      <c r="P101">
        <f t="shared" si="15"/>
        <v>596.1</v>
      </c>
      <c r="Q101">
        <f t="shared" si="16"/>
        <v>585.29999999999995</v>
      </c>
      <c r="R101" s="38">
        <f t="shared" si="17"/>
        <v>2381.6000000000004</v>
      </c>
    </row>
    <row r="102" spans="1:18" ht="15.75" x14ac:dyDescent="0.25">
      <c r="A102" s="44">
        <v>10</v>
      </c>
      <c r="B102" s="81" t="s">
        <v>62</v>
      </c>
      <c r="C102" s="81">
        <v>8812</v>
      </c>
      <c r="D102" s="82" t="s">
        <v>10</v>
      </c>
      <c r="E102" s="82" t="s">
        <v>20</v>
      </c>
      <c r="F102" s="127"/>
      <c r="G102" s="57">
        <v>621.5</v>
      </c>
      <c r="H102" s="59"/>
      <c r="I102" s="128">
        <v>625.70000000000005</v>
      </c>
      <c r="J102" s="77"/>
      <c r="K102" s="129">
        <v>624.4</v>
      </c>
      <c r="L102" s="62">
        <f>R102</f>
        <v>1871.6</v>
      </c>
      <c r="O102">
        <f t="shared" si="14"/>
        <v>625.70000000000005</v>
      </c>
      <c r="P102">
        <f t="shared" si="15"/>
        <v>621.5</v>
      </c>
      <c r="Q102" t="str">
        <f t="shared" si="16"/>
        <v>0</v>
      </c>
      <c r="R102" s="38">
        <f t="shared" si="17"/>
        <v>1871.6</v>
      </c>
    </row>
    <row r="103" spans="1:18" x14ac:dyDescent="0.25">
      <c r="A103" s="44">
        <v>11</v>
      </c>
      <c r="B103" s="11" t="s">
        <v>72</v>
      </c>
      <c r="C103" s="11">
        <v>9250</v>
      </c>
      <c r="D103" s="7" t="s">
        <v>11</v>
      </c>
      <c r="E103" s="7" t="s">
        <v>20</v>
      </c>
      <c r="F103" s="12">
        <v>614.4</v>
      </c>
      <c r="G103" s="12">
        <v>613</v>
      </c>
      <c r="H103" s="19"/>
      <c r="I103" s="19"/>
      <c r="J103" s="33"/>
      <c r="K103" s="34">
        <v>598.29999999999995</v>
      </c>
      <c r="L103" s="20">
        <f>R103</f>
        <v>1825.7</v>
      </c>
      <c r="O103">
        <f t="shared" si="14"/>
        <v>614.4</v>
      </c>
      <c r="P103">
        <f t="shared" si="15"/>
        <v>613</v>
      </c>
      <c r="Q103" t="str">
        <f t="shared" si="16"/>
        <v>0</v>
      </c>
      <c r="R103" s="38">
        <f t="shared" si="17"/>
        <v>1825.7</v>
      </c>
    </row>
    <row r="104" spans="1:18" x14ac:dyDescent="0.25">
      <c r="A104" s="44">
        <v>12</v>
      </c>
      <c r="B104" s="11" t="s">
        <v>110</v>
      </c>
      <c r="C104" s="11">
        <v>8904</v>
      </c>
      <c r="D104" s="7" t="s">
        <v>111</v>
      </c>
      <c r="E104" s="7" t="s">
        <v>20</v>
      </c>
      <c r="F104" s="9"/>
      <c r="G104" s="9"/>
      <c r="H104" s="9"/>
      <c r="I104" s="12">
        <v>602.79999999999995</v>
      </c>
      <c r="J104" s="32"/>
      <c r="K104" s="32"/>
      <c r="L104" s="20">
        <f>R104</f>
        <v>602.79999999999995</v>
      </c>
      <c r="O104">
        <f t="shared" si="14"/>
        <v>602.79999999999995</v>
      </c>
      <c r="P104" t="str">
        <f t="shared" si="15"/>
        <v>0</v>
      </c>
      <c r="Q104" t="str">
        <f t="shared" si="16"/>
        <v>0</v>
      </c>
      <c r="R104" s="38">
        <f t="shared" si="17"/>
        <v>602.79999999999995</v>
      </c>
    </row>
    <row r="105" spans="1:18" x14ac:dyDescent="0.25">
      <c r="A105" s="44">
        <v>13</v>
      </c>
      <c r="B105" s="15" t="s">
        <v>31</v>
      </c>
      <c r="C105" s="15">
        <v>9103</v>
      </c>
      <c r="D105" s="16" t="s">
        <v>18</v>
      </c>
      <c r="E105" s="16" t="s">
        <v>20</v>
      </c>
      <c r="F105" s="12">
        <v>592.4</v>
      </c>
      <c r="G105" s="9"/>
      <c r="H105" s="9"/>
      <c r="I105" s="9"/>
      <c r="J105" s="42"/>
      <c r="K105" s="32"/>
      <c r="L105" s="20">
        <f>R105</f>
        <v>592.4</v>
      </c>
      <c r="O105">
        <f t="shared" si="14"/>
        <v>592.4</v>
      </c>
      <c r="P105" t="str">
        <f t="shared" si="15"/>
        <v>0</v>
      </c>
      <c r="Q105" t="str">
        <f t="shared" si="16"/>
        <v>0</v>
      </c>
      <c r="R105" s="38">
        <f t="shared" si="17"/>
        <v>592.4</v>
      </c>
    </row>
    <row r="106" spans="1:18" x14ac:dyDescent="0.25">
      <c r="A106" s="8"/>
      <c r="B106" s="23"/>
      <c r="C106" s="23"/>
      <c r="D106" s="3"/>
      <c r="E106" s="3"/>
      <c r="F106" s="24">
        <v>11</v>
      </c>
      <c r="G106" s="24">
        <v>11</v>
      </c>
      <c r="H106" s="24">
        <v>2</v>
      </c>
      <c r="I106" s="24">
        <v>5</v>
      </c>
      <c r="J106" s="24">
        <v>6</v>
      </c>
      <c r="K106" s="24">
        <v>10</v>
      </c>
      <c r="L106" s="8"/>
      <c r="R106" s="38"/>
    </row>
    <row r="107" spans="1:18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R107" s="38"/>
    </row>
    <row r="108" spans="1:18" x14ac:dyDescent="0.25">
      <c r="A108" s="8"/>
      <c r="B108" s="3"/>
      <c r="C108" s="3"/>
      <c r="D108" s="3"/>
      <c r="E108" s="3"/>
      <c r="F108" s="5">
        <v>1</v>
      </c>
      <c r="G108" s="5">
        <v>2</v>
      </c>
      <c r="H108" s="5">
        <v>3</v>
      </c>
      <c r="I108" s="5">
        <v>4</v>
      </c>
      <c r="J108" s="5">
        <v>5</v>
      </c>
      <c r="K108" s="5"/>
      <c r="L108" s="22"/>
      <c r="R108" s="38"/>
    </row>
    <row r="109" spans="1:18" x14ac:dyDescent="0.25">
      <c r="A109" s="45" t="s">
        <v>141</v>
      </c>
      <c r="B109" s="6" t="s">
        <v>1</v>
      </c>
      <c r="C109" s="6"/>
      <c r="D109" s="6" t="s">
        <v>2</v>
      </c>
      <c r="E109" s="6" t="s">
        <v>3</v>
      </c>
      <c r="F109" s="6" t="s">
        <v>4</v>
      </c>
      <c r="G109" s="6" t="s">
        <v>21</v>
      </c>
      <c r="H109" s="6" t="s">
        <v>5</v>
      </c>
      <c r="I109" s="6" t="s">
        <v>109</v>
      </c>
      <c r="J109" s="6" t="s">
        <v>7</v>
      </c>
      <c r="K109" s="35" t="s">
        <v>8</v>
      </c>
      <c r="L109" s="21" t="s">
        <v>104</v>
      </c>
      <c r="R109" s="38"/>
    </row>
    <row r="110" spans="1:18" x14ac:dyDescent="0.25">
      <c r="A110" s="45">
        <v>1</v>
      </c>
      <c r="B110" s="11" t="s">
        <v>120</v>
      </c>
      <c r="C110" s="11"/>
      <c r="D110" s="5" t="s">
        <v>121</v>
      </c>
      <c r="E110" s="7" t="s">
        <v>119</v>
      </c>
      <c r="F110" s="9"/>
      <c r="G110" s="9"/>
      <c r="H110" s="9"/>
      <c r="I110" s="12">
        <v>483.5</v>
      </c>
      <c r="J110" s="32"/>
      <c r="K110" s="32"/>
      <c r="L110" s="20">
        <f>R110</f>
        <v>483.5</v>
      </c>
      <c r="O110">
        <f t="shared" ref="O110:O123" si="18">IF(COUNT(F110:J110)&gt;=1,LARGE(F110:J110,1),"0")</f>
        <v>483.5</v>
      </c>
      <c r="P110" t="str">
        <f t="shared" ref="P110:P123" si="19">IF(COUNT(F110:J110)&gt;=2,LARGE(F110:J110,2),"0")</f>
        <v>0</v>
      </c>
      <c r="Q110" t="str">
        <f t="shared" ref="Q110:Q123" si="20">IF(COUNT(F110:J110)&gt;=3,LARGE(F110:J110,3),"0")</f>
        <v>0</v>
      </c>
      <c r="R110" s="38">
        <f t="shared" ref="R110:R123" si="21">SUM(O110:Q110)+K110</f>
        <v>483.5</v>
      </c>
    </row>
    <row r="111" spans="1:18" x14ac:dyDescent="0.25">
      <c r="A111" s="8"/>
      <c r="B111" s="23"/>
      <c r="C111" s="23"/>
      <c r="D111" s="3"/>
      <c r="E111" s="3"/>
      <c r="F111" s="24">
        <v>0</v>
      </c>
      <c r="G111" s="24">
        <v>0</v>
      </c>
      <c r="H111" s="24">
        <v>0</v>
      </c>
      <c r="I111" s="24">
        <v>1</v>
      </c>
      <c r="J111" s="24"/>
      <c r="K111" s="24">
        <v>0</v>
      </c>
      <c r="L111" s="8"/>
      <c r="R111" s="38"/>
    </row>
    <row r="112" spans="1:18" x14ac:dyDescent="0.25">
      <c r="R112" s="38"/>
    </row>
    <row r="113" spans="1:18" ht="21" x14ac:dyDescent="0.35">
      <c r="B113" s="17" t="s">
        <v>102</v>
      </c>
      <c r="C113" s="17"/>
      <c r="D113" s="2"/>
      <c r="E113" s="2"/>
      <c r="F113" s="3"/>
      <c r="G113" s="3"/>
      <c r="H113" s="4"/>
      <c r="I113" s="4"/>
      <c r="J113" s="4"/>
      <c r="K113" s="4"/>
      <c r="R113" s="38"/>
    </row>
    <row r="114" spans="1:18" ht="15.75" thickBot="1" x14ac:dyDescent="0.3">
      <c r="B114" s="3"/>
      <c r="C114" s="3"/>
      <c r="D114" s="3"/>
      <c r="E114" s="3"/>
      <c r="F114" s="52">
        <v>1</v>
      </c>
      <c r="G114" s="52">
        <v>2</v>
      </c>
      <c r="H114" s="52">
        <v>3</v>
      </c>
      <c r="I114" s="52">
        <v>4</v>
      </c>
      <c r="J114" s="52">
        <v>5</v>
      </c>
      <c r="K114" s="52"/>
      <c r="L114" s="22"/>
      <c r="R114" s="38"/>
    </row>
    <row r="115" spans="1:18" x14ac:dyDescent="0.25">
      <c r="A115" s="74" t="s">
        <v>141</v>
      </c>
      <c r="B115" s="78" t="s">
        <v>1</v>
      </c>
      <c r="C115" s="64"/>
      <c r="D115" s="64" t="s">
        <v>2</v>
      </c>
      <c r="E115" s="64" t="s">
        <v>3</v>
      </c>
      <c r="F115" s="64" t="s">
        <v>4</v>
      </c>
      <c r="G115" s="64" t="s">
        <v>21</v>
      </c>
      <c r="H115" s="64" t="s">
        <v>5</v>
      </c>
      <c r="I115" s="64" t="s">
        <v>6</v>
      </c>
      <c r="J115" s="64" t="s">
        <v>7</v>
      </c>
      <c r="K115" s="65" t="s">
        <v>131</v>
      </c>
      <c r="L115" s="79" t="s">
        <v>104</v>
      </c>
      <c r="R115" s="38"/>
    </row>
    <row r="116" spans="1:18" ht="15.75" thickBot="1" x14ac:dyDescent="0.3">
      <c r="A116" s="74">
        <v>1</v>
      </c>
      <c r="B116" s="84" t="s">
        <v>85</v>
      </c>
      <c r="C116" s="85">
        <v>8786</v>
      </c>
      <c r="D116" s="80" t="s">
        <v>17</v>
      </c>
      <c r="E116" s="80" t="s">
        <v>84</v>
      </c>
      <c r="F116" s="86">
        <v>622.20000000000005</v>
      </c>
      <c r="G116" s="70"/>
      <c r="H116" s="87">
        <v>622.6</v>
      </c>
      <c r="I116" s="88"/>
      <c r="J116" s="87">
        <v>628.4</v>
      </c>
      <c r="K116" s="89">
        <v>624.20000000000005</v>
      </c>
      <c r="L116" s="71">
        <f>R116</f>
        <v>2497.4</v>
      </c>
      <c r="O116">
        <f t="shared" si="18"/>
        <v>628.4</v>
      </c>
      <c r="P116">
        <f t="shared" si="19"/>
        <v>622.6</v>
      </c>
      <c r="Q116">
        <f t="shared" si="20"/>
        <v>622.20000000000005</v>
      </c>
      <c r="R116" s="38">
        <f t="shared" si="21"/>
        <v>2497.4</v>
      </c>
    </row>
    <row r="117" spans="1:18" x14ac:dyDescent="0.25">
      <c r="A117" s="8"/>
      <c r="B117" s="23"/>
      <c r="C117" s="23"/>
      <c r="D117" s="3"/>
      <c r="E117" s="3"/>
      <c r="F117" s="83">
        <v>1</v>
      </c>
      <c r="G117" s="83">
        <v>0</v>
      </c>
      <c r="H117" s="83">
        <v>1</v>
      </c>
      <c r="I117" s="83">
        <v>0</v>
      </c>
      <c r="J117" s="83">
        <v>1</v>
      </c>
      <c r="K117" s="83">
        <v>1</v>
      </c>
      <c r="L117" s="8"/>
      <c r="R117" s="38"/>
    </row>
    <row r="118" spans="1:18" x14ac:dyDescent="0.25">
      <c r="R118" s="38"/>
    </row>
    <row r="119" spans="1:18" x14ac:dyDescent="0.25">
      <c r="R119" s="38"/>
    </row>
    <row r="120" spans="1:18" ht="21" x14ac:dyDescent="0.35">
      <c r="B120" s="1" t="s">
        <v>103</v>
      </c>
      <c r="C120" s="1"/>
      <c r="D120" s="2"/>
      <c r="E120" s="2"/>
      <c r="F120" s="3"/>
      <c r="G120" s="3"/>
      <c r="H120" s="4"/>
      <c r="I120" s="4"/>
      <c r="J120" s="4"/>
      <c r="K120" s="4"/>
      <c r="R120" s="38"/>
    </row>
    <row r="121" spans="1:18" x14ac:dyDescent="0.25">
      <c r="B121" s="3"/>
      <c r="C121" s="3"/>
      <c r="D121" s="3"/>
      <c r="E121" s="3"/>
      <c r="F121" s="5">
        <v>1</v>
      </c>
      <c r="G121" s="5">
        <v>2</v>
      </c>
      <c r="H121" s="5">
        <v>3</v>
      </c>
      <c r="I121" s="5">
        <v>4</v>
      </c>
      <c r="J121" s="5">
        <v>5</v>
      </c>
      <c r="K121" s="5"/>
      <c r="L121" s="22"/>
      <c r="R121" s="38"/>
    </row>
    <row r="122" spans="1:18" x14ac:dyDescent="0.25">
      <c r="A122" s="45" t="s">
        <v>141</v>
      </c>
      <c r="B122" s="6" t="s">
        <v>1</v>
      </c>
      <c r="C122" s="6"/>
      <c r="D122" s="6" t="s">
        <v>2</v>
      </c>
      <c r="E122" s="6" t="s">
        <v>3</v>
      </c>
      <c r="F122" s="6" t="s">
        <v>4</v>
      </c>
      <c r="G122" s="6" t="s">
        <v>21</v>
      </c>
      <c r="H122" s="6" t="s">
        <v>5</v>
      </c>
      <c r="I122" s="6" t="s">
        <v>6</v>
      </c>
      <c r="J122" s="6" t="s">
        <v>7</v>
      </c>
      <c r="K122" s="35" t="s">
        <v>131</v>
      </c>
      <c r="L122" s="21" t="s">
        <v>104</v>
      </c>
      <c r="R122" s="38"/>
    </row>
    <row r="123" spans="1:18" x14ac:dyDescent="0.25">
      <c r="A123" s="45">
        <v>1</v>
      </c>
      <c r="B123" s="13" t="s">
        <v>85</v>
      </c>
      <c r="C123" s="13">
        <v>8786</v>
      </c>
      <c r="D123" s="5" t="s">
        <v>17</v>
      </c>
      <c r="E123" s="5" t="s">
        <v>84</v>
      </c>
      <c r="F123" s="14">
        <v>631.79999999999995</v>
      </c>
      <c r="G123" s="9"/>
      <c r="H123" s="7">
        <v>634.20000000000005</v>
      </c>
      <c r="I123" s="43"/>
      <c r="J123" s="43"/>
      <c r="K123" s="37">
        <v>636.20000000000005</v>
      </c>
      <c r="L123" s="20">
        <f>R123</f>
        <v>1902.2</v>
      </c>
      <c r="O123">
        <f t="shared" si="18"/>
        <v>634.20000000000005</v>
      </c>
      <c r="P123">
        <f t="shared" si="19"/>
        <v>631.79999999999995</v>
      </c>
      <c r="Q123" t="str">
        <f t="shared" si="20"/>
        <v>0</v>
      </c>
      <c r="R123" s="38">
        <f t="shared" si="21"/>
        <v>1902.2</v>
      </c>
    </row>
    <row r="124" spans="1:18" x14ac:dyDescent="0.25">
      <c r="A124" s="8"/>
      <c r="B124" s="23"/>
      <c r="C124" s="23"/>
      <c r="D124" s="3"/>
      <c r="E124" s="3"/>
      <c r="F124" s="24">
        <v>1</v>
      </c>
      <c r="G124" s="24">
        <v>0</v>
      </c>
      <c r="H124" s="24">
        <v>1</v>
      </c>
      <c r="I124" s="24">
        <v>0</v>
      </c>
      <c r="J124" s="24"/>
      <c r="K124" s="24">
        <v>1</v>
      </c>
      <c r="L124" s="8"/>
    </row>
    <row r="127" spans="1:18" x14ac:dyDescent="0.25">
      <c r="B127" s="49" t="s">
        <v>106</v>
      </c>
      <c r="C127" s="49"/>
      <c r="D127" s="49"/>
      <c r="E127" s="49"/>
      <c r="F127" s="6" t="s">
        <v>4</v>
      </c>
      <c r="G127" s="6" t="s">
        <v>21</v>
      </c>
      <c r="H127" s="6" t="s">
        <v>5</v>
      </c>
      <c r="I127" s="6" t="s">
        <v>6</v>
      </c>
      <c r="J127" s="6" t="s">
        <v>7</v>
      </c>
      <c r="K127" s="35" t="s">
        <v>8</v>
      </c>
      <c r="L127" s="25" t="s">
        <v>107</v>
      </c>
    </row>
    <row r="128" spans="1:18" x14ac:dyDescent="0.25">
      <c r="F128" s="26">
        <f>F124+F117+F106+F89+F53+F29</f>
        <v>47</v>
      </c>
      <c r="G128" s="26">
        <f>G124+G117+G106+G89+G53+G29</f>
        <v>36</v>
      </c>
      <c r="H128" s="26">
        <f>H124+H117+H106+H89+H53+H29</f>
        <v>45</v>
      </c>
      <c r="I128" s="26">
        <f>I124+I117+I106+I89+I53+I29+I111</f>
        <v>29</v>
      </c>
      <c r="J128" s="26">
        <v>38</v>
      </c>
      <c r="K128" s="26">
        <f>K124+K117+K106+K89+K53+K29+K111</f>
        <v>56</v>
      </c>
      <c r="L128" s="27">
        <f>AVERAGE(F128:J128)</f>
        <v>39</v>
      </c>
    </row>
  </sheetData>
  <sortState ref="B92:L105">
    <sortCondition descending="1" ref="L92:L105"/>
  </sortState>
  <mergeCells count="3">
    <mergeCell ref="B127:E127"/>
    <mergeCell ref="A3:L3"/>
    <mergeCell ref="A2:L2"/>
  </mergeCells>
  <phoneticPr fontId="1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rosen</dc:creator>
  <cp:lastModifiedBy>rosen</cp:lastModifiedBy>
  <dcterms:created xsi:type="dcterms:W3CDTF">2024-04-30T15:32:56Z</dcterms:created>
  <dcterms:modified xsi:type="dcterms:W3CDTF">2024-09-19T13:25:12Z</dcterms:modified>
</cp:coreProperties>
</file>